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15" yWindow="75" windowWidth="7350" windowHeight="6510" tabRatio="726" activeTab="0"/>
  </bookViews>
  <sheets>
    <sheet name="RSA" sheetId="1" r:id="rId1"/>
  </sheets>
  <definedNames>
    <definedName name="_xlnm.Print_Area" localSheetId="0">'RSA'!$A$1:$AS$65</definedName>
    <definedName name="_xlnm.Print_Titles" localSheetId="0">'RSA'!$A:$D</definedName>
  </definedNames>
  <calcPr fullCalcOnLoad="1"/>
</workbook>
</file>

<file path=xl/sharedStrings.xml><?xml version="1.0" encoding="utf-8"?>
<sst xmlns="http://schemas.openxmlformats.org/spreadsheetml/2006/main" count="247" uniqueCount="122">
  <si>
    <t>La mancata attuazione o sospensione degli interventi pianificati viene motivata nel diario</t>
  </si>
  <si>
    <t>Nutrizione/ idratazione</t>
  </si>
  <si>
    <t>ESITO</t>
  </si>
  <si>
    <t>SUB</t>
  </si>
  <si>
    <t>Numero di verbale</t>
  </si>
  <si>
    <t>N</t>
  </si>
  <si>
    <t>Psico_ sociale</t>
  </si>
  <si>
    <r>
      <t xml:space="preserve">7.2
</t>
    </r>
  </si>
  <si>
    <t>Data e ora del sopralluogo</t>
  </si>
  <si>
    <t>INDICATORE GENERALE</t>
  </si>
  <si>
    <t>AREE</t>
  </si>
  <si>
    <t xml:space="preserve">Denominazione RSA: </t>
  </si>
  <si>
    <t>3.1</t>
  </si>
  <si>
    <t>3.2</t>
  </si>
  <si>
    <t>Evidenza dell'informazione/condivisione del PI con assistito o avente titolo o familiare/care giver</t>
  </si>
  <si>
    <t>Esistenza registrazione eventi, prescrizioni, interventi completi di data, ora e firma/sigla</t>
  </si>
  <si>
    <t>1.1</t>
  </si>
  <si>
    <t>1.2</t>
  </si>
  <si>
    <t>2.1</t>
  </si>
  <si>
    <t>2.2</t>
  </si>
  <si>
    <t>4.1</t>
  </si>
  <si>
    <t>4.2</t>
  </si>
  <si>
    <t>area medica</t>
  </si>
  <si>
    <t>psico-sociale  (raggruppa le aree psicologica, educativo/animativa e sociale)</t>
  </si>
  <si>
    <t>riabilitativa</t>
  </si>
  <si>
    <t>INDICATORI NON RAGGIUNTI</t>
  </si>
  <si>
    <t>INDICATORI NON PERTINENTI/NON APPLICABILI</t>
  </si>
  <si>
    <t>PERCENTUALE</t>
  </si>
  <si>
    <t>INDICATORI RAGGIUNTI</t>
  </si>
  <si>
    <t>FASAS n.</t>
  </si>
  <si>
    <t>TOTALE INDICATORI</t>
  </si>
  <si>
    <t>FASCICOLO</t>
  </si>
  <si>
    <t>FASCICOLI ESAMINATI</t>
  </si>
  <si>
    <t>E’ stato valutato il rischio cadute</t>
  </si>
  <si>
    <t>Trattamento del dolore negli ultimi 3 mesi nel 100% degli stati-episodi algici</t>
  </si>
  <si>
    <t>Viene effettuato il monitoraggio e/o misure preventive/trattamentali in utenti valutati a rischio o con stato di malnutrizione e/o di disidratazione</t>
  </si>
  <si>
    <t>Coinvolgimento in programmi di attività motoria appropriati alle condizioni della persona</t>
  </si>
  <si>
    <t>Cadute</t>
  </si>
  <si>
    <t>Contenzione fisica</t>
  </si>
  <si>
    <t>Dolore</t>
  </si>
  <si>
    <t>Lesioni da pressione</t>
  </si>
  <si>
    <t>Cognitivo</t>
  </si>
  <si>
    <t>Attività motoria</t>
  </si>
  <si>
    <t>E' presente una valutazione del dolore effettuata con scale di valutazione del dolore adeguate allo stato cognitivo della persona (self report/scale osservazionali)</t>
  </si>
  <si>
    <t>6.1</t>
  </si>
  <si>
    <t xml:space="preserve">6.2 </t>
  </si>
  <si>
    <t xml:space="preserve">7.1 </t>
  </si>
  <si>
    <t>SOLO PER NUCLEI ALZHEIMER: le persone con CDR 2-3 sono coinvolte in programmi di stimolazione cognitiva globale</t>
  </si>
  <si>
    <t xml:space="preserve">E’ stato valutato, attraverso scale validate, il rischio di sviluppare ulcere da pressione </t>
  </si>
  <si>
    <t>Da considerare accettabile se soddisfatti positivamente i sotto indicatori 5.1.A e  5.1.B</t>
  </si>
  <si>
    <t>L'indicatore è raggiunto se è presente almeno un SI e in assenza di NO nelle aree sotto riportate.</t>
  </si>
  <si>
    <t>Presenza della valutazione / rivalutazione multidimensionale dei bisogni </t>
  </si>
  <si>
    <t>Il sottoindicatore può essere NP in caso di verifica effettuata prima dei 30 gg dalla presa in carico</t>
  </si>
  <si>
    <t>Coerenza della pianificazione con gli interventi attuati</t>
  </si>
  <si>
    <t>Congruenza dati rendicontati nel flusso  con quanto rintracciato nel FASAS</t>
  </si>
  <si>
    <t>NO</t>
  </si>
  <si>
    <t xml:space="preserve">Valutazioni, in funzione del bisogno, nelle aree previste dalle specifiche normative,  attraverso la rilevazione anamnestica e l'utilizzo di scale validate </t>
  </si>
  <si>
    <t>La rivalutazione multidimensionale dei bisogni: è effettuata secondo le tempistiche previste e/o in presenza di cambiamento delle condizioni della persona</t>
  </si>
  <si>
    <t>Il consenso è firmato dall'avente titolo (dall'assistito/dall'amministratore di sostegno/tutore)</t>
  </si>
  <si>
    <r>
      <t xml:space="preserve">In persona con decadimento cognitivo (MMSE </t>
    </r>
    <r>
      <rPr>
        <b/>
        <u val="single"/>
        <sz val="12"/>
        <rFont val="Calibri"/>
        <family val="2"/>
      </rPr>
      <t>&lt;</t>
    </r>
    <r>
      <rPr>
        <b/>
        <sz val="12"/>
        <rFont val="Calibri"/>
        <family val="2"/>
      </rPr>
      <t xml:space="preserve"> 19) è prevista una progettualità specifica, che la coinvolga in attività individuali  e/o di piccolo gruppo (3-4 persone).</t>
    </r>
  </si>
  <si>
    <t xml:space="preserve">Elaborazione del progetto individuale definitivo, che preveda obiettivi personalizzati e relativi tempi di verifica, entro 30 gg a partire dalla data di presa in carico </t>
  </si>
  <si>
    <t>Adozione di foglio unico di terapia farmacologica con  registrazione della somministrazione</t>
  </si>
  <si>
    <t>Coerenza della valutazione multidimensionale con la progettazione</t>
  </si>
  <si>
    <t>Se la persona è a rischio di cadute e/o caduta, sono attuate misure preventive/trattamentali</t>
  </si>
  <si>
    <t>Sono attuati interventi appropriati per prevenzione delle ulcere da pressione o per la cura delle lesioni in atto</t>
  </si>
  <si>
    <t>L'indicatore è soddisfatto in presenza dei sottoindicatori 2.1.1 e 2.1.2.</t>
  </si>
  <si>
    <t>Tutti gli stati/episodi algici  occorsi negli ultimi 3 mesi sono stati valutati e se necessario trattati con interventi. Il monitoraggio degli esiti è parte del trattamento.</t>
  </si>
  <si>
    <t>Per la valutazione sono seguite le Buone prassi (dgr 1765/14, All. 3, punto 21) e almeno una delle seguenti strategie:
-Valutazione multidimensionale (es. MNA, MUST),
-Rilevazione parametri antropometrici (peso e altezza - BMI, misurazione circonferenza braccio/polpaccio),
-Rilevazione parametri bioumorali)</t>
  </si>
  <si>
    <t>es. con valutazione clinica e/o infermieristica (segni e sintomi) e rilevazione dell'assunzione di liquidi</t>
  </si>
  <si>
    <t>Vengono attuati misure preventive/trattamentali e monitoraggio in utenti a rischio o con stato di malnutrizione</t>
  </si>
  <si>
    <t xml:space="preserve"> Vengono attuati misure preventive/trattamentali e monitoraggio  in utenti a rischio o con stato di disidratazione</t>
  </si>
  <si>
    <t>L'indicatore non è pertinente (valorizzare N.P.) in caso di assenza di rischio/malnutrizione</t>
  </si>
  <si>
    <t>L'indicatore non è pertinente (valorizzare N.P.) in caso di assenza di rischio/disidratazione</t>
  </si>
  <si>
    <t>Obiettivi personalizzati per attività animative/educative individuali e/o di gruppo</t>
  </si>
  <si>
    <t>Attività animative/educative individuali e/o di gruppo: la persona vi partecipa e sono chiaramente esplicitati obiettivi personalizzati</t>
  </si>
  <si>
    <t>Documentato rifiuto della persona a partecipare a diverse attività alternative, adeguatamente personalizzate e periodicamente riproposte.</t>
  </si>
  <si>
    <t>L’anamnesi sociale e familiare è completa dei dati richiesti</t>
  </si>
  <si>
    <t>Le prestazioni routinarie quotidiane di assistenza tutelare devono essere indicate unicamente quando non effettuate o quando l'esecuzione è risultata difforme da quanto pianificato.
Nel diario individuale, le attività di gruppo devono essere indicate unicamente  nei casi di mancata frequenza o quando si siano rilevati perticolari comportamenti o reazioni durante tali attività.</t>
  </si>
  <si>
    <t xml:space="preserve">Nella pianificazione definitiva dovranno essere presenti i seguenti elementi:
- interventi conseguenti all'elaborazione del PI
-  le relative modalità di attuazione
- individuazione dell’équipe o degli operatori coinvolti
- descrizione degli obiettivi individuati per le diverse aree di intervento
- modalità e tempi per monitoraggio e verifica del raggiungimento degli obiettivi
</t>
  </si>
  <si>
    <t>L'indicatore non è applicabile quando la progettazione definitiva è ancora in corso nel rispetto delle tempistiche previste. Qualora fossero già decorsi i termini l'indicatore 3.1. è da considerarsi NON Raggiunto.</t>
  </si>
  <si>
    <t>Per tempi brevi si intende un lasso di tempo necessario a soddisfare i bisogni "urgenti" e comunque a garantire la continuità assistenziale. 
Nella pianificazione provvisoria, nell'attesa del progetto definitivo, dovranno essere presenti i seguenti elementi:
- interventi e modalità di attuazione della pianificazione
- individuazione degli operatori coinvolti nella pianificazione</t>
  </si>
  <si>
    <t>Applicabile solo al progetto definitivo
Per evidenza si intende uno o più dei seguenti casi:
- la sottoscrizione del progetto
- l'annotazione nel fascicolo  a cura dell'operatore dell'avvenuta condivisione/informazione 
- la trasmissione del progetto al care giver</t>
  </si>
  <si>
    <t>Laddove non esistano scale validate si considerano accettabili anche altri strumenti di valutazione (ad es. osservazionali, interviste strutturate) adottati dall'equipe.
Il sottoindicatore è raggiunto se è presente almeno un SI e in assenza di NO nelle aree sotto riportate.</t>
  </si>
  <si>
    <t>Stato di necessità ex art. 54 c.p.: necessità di salvare sè o altri dal pericolo attuale di un danno grave alla persona, pericolo da lui non volontariamente causato, nè altrimenti evitabile, sempre che il fatto sia proporzionato al pericolo</t>
  </si>
  <si>
    <t>Vi è evidenza scritta del ricorso dello stato di necessità ex art. 54 c.p.</t>
  </si>
  <si>
    <t>Vi è evidenza di tutti i seguenti elementi:
1) informazione/condivisione con il familiare o caregiver
2) contestuale presenza di attestazione medica che la persona è in condizioni di incapacità naturale
3) evidenza documentale dell’attivazione di percorsi finalizzati alla nomina di figure quali tutore/amministratore di sostegno</t>
  </si>
  <si>
    <t>Per persone in condizioni di incapacità naturale, sono stati attivati con i familiari/caregiver i percorsi di tutela</t>
  </si>
  <si>
    <t>L'indicatore è SI nel caso in cui sia positiva una delle tre alternative</t>
  </si>
  <si>
    <t>Se è applicata  la contenzione fisica, è presente la prescrizione medica completa per i mezzi di contenzione fisica e strumenti di monitoraggio</t>
  </si>
  <si>
    <t>L'indicatore è applicabile sia  in caso di pianificazione provvisoria che definitiva</t>
  </si>
  <si>
    <t xml:space="preserve">L'indicatore è valorizzato N.P. in caso di indisponibilità del flusso </t>
  </si>
  <si>
    <t>CUDES:</t>
  </si>
  <si>
    <t>Per la valutazione devono essere utilizzate idonee scale validate, ove applicabili.
Laddove non esistano o non siano applicabili scale validate si considerano accettabili anche altri strumenti di valutazione (ad es. osservazionali) adottati dall'equipe</t>
  </si>
  <si>
    <t xml:space="preserve">La prescrizione comprende:
la tipologia, la motivazione all'utilizzo, le eventuali pratiche alternative precedentemente testate, il numero di ore/ frequenza di utilizzo dello strumento, le modalità di controllo, le tempistiche di revisione periodica </t>
  </si>
  <si>
    <t>Interventi di prevenzione/cura:
Materasso antidecubito
Cuscino antidecubito su sedia/carrozzina
Piani di mobilizzazione entro 2 ore
Medicazioni appropriate allo stadio della lesione
Altri interventi appropriatiL'indicatore non è pertinente (valorizzare N.P.) in caso di assenza di rischio</t>
  </si>
  <si>
    <t>L'anamnesi sociale e familiare comprende:
Caregiver/rete familiare
Livello istruzione/vita lavorativa
Interessi/abitudini di vita
Eventuale forma giuridica di protezione (tipologia, persona individuata e atto)
Inserimento nell'UDO (relazione con ospiti, operatori...)</t>
  </si>
  <si>
    <t>Registrazione: deve essere tracciata la somministrazione di ogni farmaco.
L'indicatore è valorizzato N.P. solo nel caso in cui la persona non assuma terapia farmacologica</t>
  </si>
  <si>
    <t>Misure preventive/trattamentali:strategie ambientali, correzione di condizioni patologiche, terapia farmacologica, esercizi fisici, ausili, gestione della eliminazione urinaria e fecale, educazione assistito/caregiver, altro (esclusi mezzi di contenzione fisica).
L'indicatore non è pertinente (valorizzare N.P.) in caso di assenza di rischio.
L'indicatore è da valorizzare NO se il rischio cadute non è stato valutato</t>
  </si>
  <si>
    <t xml:space="preserve">Viene effettuata una valutazione/rivalutazione dello stato nutrizionale e apporto idrico </t>
  </si>
  <si>
    <r>
      <t xml:space="preserve">Per persone in stato vegetativo o con gravissime disabilità, la valutazione può includere il contesto relazionale di riferimento al fine di individuare obiettivi personalizzati che possano prevederne il coinvolgimento.
</t>
    </r>
    <r>
      <rPr>
        <sz val="12"/>
        <rFont val="Calibri"/>
        <family val="2"/>
      </rPr>
      <t>L'indicatore è raggiunto in presenza di una delle due condizioni sottoriportate.</t>
    </r>
  </si>
  <si>
    <t>L'indicatore è raggiunto in presenza di entrambe le condizioni sottoriportate</t>
  </si>
  <si>
    <t>Esemplificazione di alcuni trattamenti specifici di sostegno alle difficoltà cognitive:
 - Stimolazione di competenze cognitive e mnestiche ancora in atto  (linguaggio,  lettura, scrittura,  capacità di riconoscere e denominare oggetti, di associare e classificare immagini, fotografie,oggetti, e colori)  attraverso la presentazione di esercizi specifici e con  l’impiego di varie categorie di materiali utili per sollecitare le capacita visive, uditive, tattili, olfattive e gustative, ecc.
- Terapia di reminescenza (condividere eventi passati della propria vita, emozioni e stati d’animo al fine di evidenziare le capacità residue, sostenere il processo di ricostruzione della propria identità)
- Terapia di validazione (individuare gli impulsi e le emozioni che stanno alla base delle parole e dei comportamenti dei malati e confermarli in breve frasi di apprezzamento)
- Trattamento di musicoterapia</t>
  </si>
  <si>
    <t>L'indicatore è da considerarsi soddisfatto anche in caso di documentato rifiuto della persona a partecipare a diverse attività alternative, adeguatamente personalizzate e periodicamente riproposte.</t>
  </si>
  <si>
    <t>DESCRIZIONE INDICATORE e CRITERI</t>
  </si>
  <si>
    <t>Note esplicative</t>
  </si>
  <si>
    <t>Il sottoindicatore è raggiunto in presenza di SI per la pianificazione provvisoria o per la pianificazione definitiva.</t>
  </si>
  <si>
    <t>La pianificazione provvisoria è stata attivata in tempi brevi dalla presa in carico</t>
  </si>
  <si>
    <t>Se la contenzione fisica è applicata, è presente il consenso informato all’utilizzo dei mezzi di contenzione fisica sottoscritto</t>
  </si>
  <si>
    <r>
      <rPr>
        <sz val="12"/>
        <rFont val="Calibri"/>
        <family val="2"/>
      </rPr>
      <t xml:space="preserve">Esistenza della progettazione, pianificazione e tracciabilità degli interventi attuati.
</t>
    </r>
    <r>
      <rPr>
        <b/>
        <u val="single"/>
        <sz val="12"/>
        <rFont val="Calibri"/>
        <family val="2"/>
      </rPr>
      <t>Presenza della pianificazione</t>
    </r>
  </si>
  <si>
    <r>
      <rPr>
        <sz val="12"/>
        <rFont val="Calibri"/>
        <family val="2"/>
      </rPr>
      <t xml:space="preserve">Esistenza della progettazione, pianificazione e tracciabilità degli interventi attuati.
</t>
    </r>
    <r>
      <rPr>
        <b/>
        <u val="single"/>
        <sz val="12"/>
        <rFont val="Calibri"/>
        <family val="2"/>
      </rPr>
      <t>Tracciabilità degli interventi attuati</t>
    </r>
  </si>
  <si>
    <r>
      <rPr>
        <sz val="12"/>
        <rFont val="Calibri"/>
        <family val="2"/>
      </rPr>
      <t xml:space="preserve">Esistenza della progettazione e tracciabilità degli interventi attuati.
</t>
    </r>
    <r>
      <rPr>
        <b/>
        <u val="single"/>
        <sz val="12"/>
        <rFont val="Calibri"/>
        <family val="2"/>
      </rPr>
      <t>Elaborazione del Progetto Individuale/pianificazione</t>
    </r>
  </si>
  <si>
    <t>CHECK LIST DI CONTROLLO DI APPROPRIATEZZA (ver 2/18)</t>
  </si>
  <si>
    <t>5.1</t>
  </si>
  <si>
    <t>5.2</t>
  </si>
  <si>
    <t>infermieristica-tutelare</t>
  </si>
  <si>
    <t>E' stata attivata una pianificazione definitiva completa di tutti gli elementi previsti</t>
  </si>
  <si>
    <t>La prescrizione medica nel diario clinico assistenziale è completa degli elementi richiesti</t>
  </si>
  <si>
    <t>Sono presenti gli strumenti di monitoraggio, adeguatamente compilati, coerenti con le modalità di controllo quotidiano della contenzione prevista dalla prescrizione medica, con riscontro di eventuali danni</t>
  </si>
  <si>
    <t xml:space="preserve">Viene effettuata la valutazione dello stato nutrizionale </t>
  </si>
  <si>
    <r>
      <t>Viene effettuata la valutazione dell'apporto idrico</t>
    </r>
  </si>
  <si>
    <t>Gli interventi sono individuali o in piccolo gruppo (3-4 persone)</t>
  </si>
  <si>
    <t>Gli interventi di stimolazione cognitiva globale si esplicano attraverso trattamenti specifici di sostegno alle difficoltà cognitive.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</si>
</sst>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9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u val="single"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ck">
        <color indexed="10"/>
      </bottom>
    </border>
    <border>
      <left style="thin"/>
      <right style="thin"/>
      <top>
        <color indexed="63"/>
      </top>
      <bottom style="thick">
        <color indexed="10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2" applyNumberFormat="0" applyFill="0" applyAlignment="0" applyProtection="0"/>
    <xf numFmtId="0" fontId="36" fillId="20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0" fillId="29" borderId="4" applyNumberFormat="0" applyFont="0" applyAlignment="0" applyProtection="0"/>
    <xf numFmtId="0" fontId="39" fillId="19" borderId="5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4" fillId="0" borderId="0" xfId="0" applyFont="1" applyFill="1" applyBorder="1" applyAlignment="1">
      <alignment textRotation="90" wrapText="1"/>
    </xf>
    <xf numFmtId="0" fontId="8" fillId="0" borderId="10" xfId="0" applyFont="1" applyBorder="1" applyAlignment="1">
      <alignment/>
    </xf>
    <xf numFmtId="0" fontId="4" fillId="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center" wrapText="1"/>
    </xf>
    <xf numFmtId="0" fontId="4" fillId="4" borderId="11" xfId="0" applyFont="1" applyFill="1" applyBorder="1" applyAlignment="1" applyProtection="1">
      <alignment horizontal="center" vertical="center" wrapText="1"/>
      <protection hidden="1"/>
    </xf>
    <xf numFmtId="0" fontId="4" fillId="4" borderId="12" xfId="0" applyFont="1" applyFill="1" applyBorder="1" applyAlignment="1" applyProtection="1">
      <alignment horizontal="center" vertical="center" wrapText="1"/>
      <protection hidden="1"/>
    </xf>
    <xf numFmtId="0" fontId="4" fillId="32" borderId="11" xfId="0" applyFont="1" applyFill="1" applyBorder="1" applyAlignment="1" applyProtection="1">
      <alignment horizontal="left" vertical="center" wrapText="1" indent="1"/>
      <protection hidden="1"/>
    </xf>
    <xf numFmtId="0" fontId="3" fillId="0" borderId="11" xfId="0" applyFont="1" applyFill="1" applyBorder="1" applyAlignment="1" applyProtection="1">
      <alignment horizontal="left" vertical="center" wrapText="1" indent="1"/>
      <protection hidden="1"/>
    </xf>
    <xf numFmtId="1" fontId="8" fillId="0" borderId="11" xfId="51" applyNumberFormat="1" applyFont="1" applyFill="1" applyBorder="1" applyAlignment="1" applyProtection="1">
      <alignment horizontal="left" vertical="center" wrapText="1" indent="1"/>
      <protection hidden="1"/>
    </xf>
    <xf numFmtId="1" fontId="8" fillId="0" borderId="11" xfId="51" applyNumberFormat="1" applyFont="1" applyBorder="1" applyAlignment="1" applyProtection="1">
      <alignment horizontal="left" vertical="center" wrapText="1" indent="1"/>
      <protection hidden="1"/>
    </xf>
    <xf numFmtId="0" fontId="8" fillId="0" borderId="11" xfId="0" applyFont="1" applyBorder="1" applyAlignment="1" applyProtection="1">
      <alignment horizontal="left" vertical="center" indent="1"/>
      <protection hidden="1"/>
    </xf>
    <xf numFmtId="1" fontId="4" fillId="0" borderId="13" xfId="5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" fontId="4" fillId="33" borderId="11" xfId="51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1" fontId="3" fillId="33" borderId="0" xfId="51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3" fillId="0" borderId="11" xfId="0" applyFont="1" applyFill="1" applyBorder="1" applyAlignment="1" applyProtection="1">
      <alignment horizontal="center" vertical="center" wrapText="1"/>
      <protection hidden="1"/>
    </xf>
    <xf numFmtId="0" fontId="4" fillId="32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1" xfId="0" applyFont="1" applyFill="1" applyBorder="1" applyAlignment="1" applyProtection="1">
      <alignment horizontal="center" vertical="center"/>
      <protection locked="0"/>
    </xf>
    <xf numFmtId="1" fontId="3" fillId="0" borderId="11" xfId="51" applyNumberFormat="1" applyFont="1" applyBorder="1" applyAlignment="1" applyProtection="1">
      <alignment horizontal="left" vertical="center" wrapText="1" indent="1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left" vertical="center" wrapText="1" indent="1"/>
      <protection hidden="1"/>
    </xf>
    <xf numFmtId="0" fontId="3" fillId="34" borderId="11" xfId="0" applyFont="1" applyFill="1" applyBorder="1" applyAlignment="1" applyProtection="1">
      <alignment horizontal="left" vertical="center" wrapText="1" indent="1"/>
      <protection hidden="1"/>
    </xf>
    <xf numFmtId="1" fontId="3" fillId="0" borderId="11" xfId="51" applyNumberFormat="1" applyFont="1" applyFill="1" applyBorder="1" applyAlignment="1" applyProtection="1">
      <alignment horizontal="left" vertical="center" wrapText="1" indent="1"/>
      <protection hidden="1"/>
    </xf>
    <xf numFmtId="1" fontId="3" fillId="33" borderId="11" xfId="51" applyNumberFormat="1" applyFont="1" applyFill="1" applyBorder="1" applyAlignment="1" applyProtection="1">
      <alignment horizontal="left" vertical="center" wrapText="1" indent="1"/>
      <protection hidden="1"/>
    </xf>
    <xf numFmtId="0" fontId="4" fillId="6" borderId="11" xfId="0" applyFont="1" applyFill="1" applyBorder="1" applyAlignment="1" applyProtection="1">
      <alignment horizontal="left" vertical="center" wrapText="1" indent="1"/>
      <protection hidden="1"/>
    </xf>
    <xf numFmtId="0" fontId="3" fillId="6" borderId="11" xfId="0" applyFont="1" applyFill="1" applyBorder="1" applyAlignment="1" applyProtection="1">
      <alignment horizontal="left" vertical="center" wrapText="1" indent="1"/>
      <protection hidden="1"/>
    </xf>
    <xf numFmtId="0" fontId="4" fillId="6" borderId="11" xfId="0" applyFont="1" applyFill="1" applyBorder="1" applyAlignment="1" applyProtection="1">
      <alignment horizontal="center" vertical="center" wrapText="1"/>
      <protection hidden="1"/>
    </xf>
    <xf numFmtId="0" fontId="4" fillId="35" borderId="11" xfId="0" applyFont="1" applyFill="1" applyBorder="1" applyAlignment="1" applyProtection="1">
      <alignment horizontal="left" vertical="center" wrapText="1" indent="1"/>
      <protection hidden="1"/>
    </xf>
    <xf numFmtId="0" fontId="3" fillId="35" borderId="11" xfId="0" applyFont="1" applyFill="1" applyBorder="1" applyAlignment="1" applyProtection="1">
      <alignment horizontal="left" vertical="center" wrapText="1" indent="1"/>
      <protection hidden="1"/>
    </xf>
    <xf numFmtId="0" fontId="7" fillId="35" borderId="11" xfId="0" applyFont="1" applyFill="1" applyBorder="1" applyAlignment="1" applyProtection="1">
      <alignment horizontal="center" vertical="center" wrapText="1"/>
      <protection hidden="1"/>
    </xf>
    <xf numFmtId="0" fontId="8" fillId="35" borderId="11" xfId="0" applyFont="1" applyFill="1" applyBorder="1" applyAlignment="1" applyProtection="1">
      <alignment horizontal="left" vertical="center" wrapText="1" indent="1"/>
      <protection hidden="1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 indent="1"/>
      <protection hidden="1"/>
    </xf>
    <xf numFmtId="0" fontId="3" fillId="0" borderId="15" xfId="0" applyFont="1" applyFill="1" applyBorder="1" applyAlignment="1" applyProtection="1">
      <alignment horizontal="left" vertical="center" wrapText="1" inden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6" borderId="16" xfId="0" applyFont="1" applyFill="1" applyBorder="1" applyAlignment="1" applyProtection="1">
      <alignment horizontal="center" vertical="center" wrapText="1"/>
      <protection hidden="1"/>
    </xf>
    <xf numFmtId="1" fontId="4" fillId="6" borderId="17" xfId="51" applyNumberFormat="1" applyFont="1" applyFill="1" applyBorder="1" applyAlignment="1" applyProtection="1">
      <alignment horizontal="left" vertical="center" wrapText="1" indent="1"/>
      <protection hidden="1"/>
    </xf>
    <xf numFmtId="0" fontId="3" fillId="6" borderId="17" xfId="0" applyFont="1" applyFill="1" applyBorder="1" applyAlignment="1" applyProtection="1">
      <alignment horizontal="left" vertical="center" wrapText="1" indent="1"/>
      <protection hidden="1"/>
    </xf>
    <xf numFmtId="0" fontId="7" fillId="6" borderId="17" xfId="0" applyFont="1" applyFill="1" applyBorder="1" applyAlignment="1" applyProtection="1">
      <alignment horizontal="center" vertical="center" wrapText="1"/>
      <protection locked="0"/>
    </xf>
    <xf numFmtId="0" fontId="4" fillId="6" borderId="13" xfId="0" applyFont="1" applyFill="1" applyBorder="1" applyAlignment="1" applyProtection="1">
      <alignment horizontal="center" vertical="center" wrapText="1"/>
      <protection hidden="1"/>
    </xf>
    <xf numFmtId="1" fontId="7" fillId="6" borderId="11" xfId="51" applyNumberFormat="1" applyFont="1" applyFill="1" applyBorder="1" applyAlignment="1" applyProtection="1">
      <alignment horizontal="left" vertical="center" wrapText="1" indent="1"/>
      <protection hidden="1"/>
    </xf>
    <xf numFmtId="1" fontId="4" fillId="35" borderId="11" xfId="51" applyNumberFormat="1" applyFont="1" applyFill="1" applyBorder="1" applyAlignment="1" applyProtection="1">
      <alignment horizontal="left" vertical="center" wrapText="1" indent="1"/>
      <protection hidden="1"/>
    </xf>
    <xf numFmtId="0" fontId="7" fillId="35" borderId="11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left" vertical="center" wrapText="1" indent="1"/>
      <protection hidden="1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left" vertical="center" indent="1"/>
      <protection hidden="1"/>
    </xf>
    <xf numFmtId="1" fontId="4" fillId="0" borderId="11" xfId="51" applyNumberFormat="1" applyFont="1" applyFill="1" applyBorder="1" applyAlignment="1" applyProtection="1">
      <alignment horizontal="left" vertical="center" wrapText="1" indent="1"/>
      <protection hidden="1"/>
    </xf>
    <xf numFmtId="0" fontId="7" fillId="35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" fontId="4" fillId="6" borderId="11" xfId="51" applyNumberFormat="1" applyFont="1" applyFill="1" applyBorder="1" applyAlignment="1" applyProtection="1">
      <alignment horizontal="left" vertical="center" wrapText="1" indent="1"/>
      <protection hidden="1"/>
    </xf>
    <xf numFmtId="1" fontId="8" fillId="6" borderId="11" xfId="51" applyNumberFormat="1" applyFont="1" applyFill="1" applyBorder="1" applyAlignment="1" applyProtection="1">
      <alignment horizontal="left" vertical="center" wrapText="1" indent="1"/>
      <protection hidden="1"/>
    </xf>
    <xf numFmtId="0" fontId="7" fillId="6" borderId="11" xfId="0" applyFont="1" applyFill="1" applyBorder="1" applyAlignment="1" applyProtection="1">
      <alignment horizontal="center" vertical="center"/>
      <protection hidden="1"/>
    </xf>
    <xf numFmtId="0" fontId="8" fillId="6" borderId="11" xfId="0" applyFont="1" applyFill="1" applyBorder="1" applyAlignment="1" applyProtection="1">
      <alignment horizontal="left" vertical="center" indent="1"/>
      <protection hidden="1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35" borderId="11" xfId="0" applyFont="1" applyFill="1" applyBorder="1" applyAlignment="1" applyProtection="1">
      <alignment vertical="center" wrapText="1"/>
      <protection hidden="1"/>
    </xf>
    <xf numFmtId="1" fontId="3" fillId="6" borderId="11" xfId="51" applyNumberFormat="1" applyFont="1" applyFill="1" applyBorder="1" applyAlignment="1" applyProtection="1">
      <alignment horizontal="left" vertical="center" wrapText="1" indent="1"/>
      <protection hidden="1"/>
    </xf>
    <xf numFmtId="0" fontId="8" fillId="0" borderId="11" xfId="0" applyFont="1" applyFill="1" applyBorder="1" applyAlignment="1" applyProtection="1">
      <alignment horizontal="left" vertical="center" wrapText="1"/>
      <protection hidden="1"/>
    </xf>
    <xf numFmtId="0" fontId="4" fillId="0" borderId="18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 applyProtection="1">
      <alignment horizontal="center" vertical="center"/>
      <protection hidden="1"/>
    </xf>
    <xf numFmtId="164" fontId="7" fillId="34" borderId="11" xfId="0" applyNumberFormat="1" applyFont="1" applyFill="1" applyBorder="1" applyAlignment="1" applyProtection="1">
      <alignment horizontal="center" vertical="center"/>
      <protection hidden="1"/>
    </xf>
    <xf numFmtId="0" fontId="7" fillId="34" borderId="11" xfId="0" applyFont="1" applyFill="1" applyBorder="1" applyAlignment="1" applyProtection="1">
      <alignment vertical="center"/>
      <protection hidden="1"/>
    </xf>
    <xf numFmtId="0" fontId="4" fillId="6" borderId="12" xfId="0" applyFont="1" applyFill="1" applyBorder="1" applyAlignment="1" applyProtection="1">
      <alignment horizontal="center" vertical="center" wrapText="1"/>
      <protection hidden="1"/>
    </xf>
    <xf numFmtId="0" fontId="7" fillId="6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hidden="1" locked="0"/>
    </xf>
    <xf numFmtId="0" fontId="7" fillId="0" borderId="0" xfId="0" applyFont="1" applyAlignment="1" applyProtection="1">
      <alignment horizontal="center" vertical="center"/>
      <protection hidden="1"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7" fillId="34" borderId="13" xfId="0" applyFont="1" applyFill="1" applyBorder="1" applyAlignment="1" applyProtection="1">
      <alignment horizontal="center" vertical="center" wrapText="1"/>
      <protection hidden="1"/>
    </xf>
    <xf numFmtId="0" fontId="8" fillId="34" borderId="16" xfId="0" applyFont="1" applyFill="1" applyBorder="1" applyAlignment="1" applyProtection="1">
      <alignment/>
      <protection hidden="1"/>
    </xf>
    <xf numFmtId="0" fontId="8" fillId="34" borderId="17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1" fontId="4" fillId="6" borderId="13" xfId="51" applyNumberFormat="1" applyFont="1" applyFill="1" applyBorder="1" applyAlignment="1">
      <alignment horizontal="center" vertical="center" wrapText="1"/>
      <protection/>
    </xf>
    <xf numFmtId="0" fontId="2" fillId="6" borderId="16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 applyProtection="1">
      <alignment horizontal="center" vertical="center" wrapText="1"/>
      <protection hidden="1"/>
    </xf>
    <xf numFmtId="0" fontId="4" fillId="6" borderId="16" xfId="0" applyFont="1" applyFill="1" applyBorder="1" applyAlignment="1" applyProtection="1">
      <alignment horizontal="center" vertical="center" wrapText="1"/>
      <protection hidden="1"/>
    </xf>
    <xf numFmtId="0" fontId="4" fillId="6" borderId="17" xfId="0" applyFont="1" applyFill="1" applyBorder="1" applyAlignment="1" applyProtection="1">
      <alignment horizontal="center" vertical="center" wrapText="1"/>
      <protection hidden="1"/>
    </xf>
    <xf numFmtId="1" fontId="4" fillId="6" borderId="13" xfId="51" applyNumberFormat="1" applyFont="1" applyFill="1" applyBorder="1" applyAlignment="1" applyProtection="1">
      <alignment horizontal="center" vertical="center" wrapText="1"/>
      <protection hidden="1"/>
    </xf>
    <xf numFmtId="0" fontId="8" fillId="6" borderId="16" xfId="0" applyFont="1" applyFill="1" applyBorder="1" applyAlignment="1" applyProtection="1">
      <alignment horizontal="center" vertical="center" wrapText="1"/>
      <protection hidden="1"/>
    </xf>
    <xf numFmtId="0" fontId="7" fillId="6" borderId="13" xfId="0" applyFont="1" applyFill="1" applyBorder="1" applyAlignment="1" applyProtection="1">
      <alignment horizontal="center" vertical="center" wrapText="1"/>
      <protection hidden="1"/>
    </xf>
    <xf numFmtId="0" fontId="7" fillId="6" borderId="16" xfId="0" applyFont="1" applyFill="1" applyBorder="1" applyAlignment="1" applyProtection="1">
      <alignment horizontal="center" vertical="center" wrapText="1"/>
      <protection hidden="1"/>
    </xf>
    <xf numFmtId="0" fontId="7" fillId="6" borderId="17" xfId="0" applyFont="1" applyFill="1" applyBorder="1" applyAlignment="1" applyProtection="1">
      <alignment horizontal="center" vertical="center" wrapText="1"/>
      <protection hidden="1"/>
    </xf>
    <xf numFmtId="0" fontId="3" fillId="6" borderId="16" xfId="0" applyFont="1" applyFill="1" applyBorder="1" applyAlignment="1" applyProtection="1">
      <alignment horizontal="center"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33" borderId="16" xfId="0" applyFont="1" applyFill="1" applyBorder="1" applyAlignment="1" applyProtection="1">
      <alignment horizontal="center" vertical="center" wrapText="1"/>
      <protection hidden="1"/>
    </xf>
    <xf numFmtId="0" fontId="4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1" fontId="4" fillId="0" borderId="13" xfId="51" applyNumberFormat="1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horizontal="center" vertical="center" wrapText="1"/>
      <protection hidden="1"/>
    </xf>
    <xf numFmtId="0" fontId="4" fillId="33" borderId="18" xfId="0" applyFont="1" applyFill="1" applyBorder="1" applyAlignment="1" applyProtection="1">
      <alignment horizontal="center" vertical="center" wrapText="1"/>
      <protection hidden="1"/>
    </xf>
    <xf numFmtId="0" fontId="4" fillId="6" borderId="1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vertical="center" wrapText="1"/>
    </xf>
    <xf numFmtId="0" fontId="6" fillId="6" borderId="11" xfId="0" applyFont="1" applyFill="1" applyBorder="1" applyAlignment="1" applyProtection="1">
      <alignment vertical="center" wrapText="1"/>
      <protection hidden="1"/>
    </xf>
    <xf numFmtId="0" fontId="4" fillId="6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left" vertical="center" wrapText="1" indent="1"/>
      <protection hidden="1"/>
    </xf>
    <xf numFmtId="0" fontId="8" fillId="34" borderId="11" xfId="0" applyFont="1" applyFill="1" applyBorder="1" applyAlignment="1" applyProtection="1">
      <alignment horizontal="left" vertical="center" wrapText="1" indent="1"/>
      <protection hidden="1"/>
    </xf>
    <xf numFmtId="0" fontId="10" fillId="0" borderId="0" xfId="0" applyFont="1" applyBorder="1" applyAlignment="1">
      <alignment horizontal="center"/>
    </xf>
    <xf numFmtId="0" fontId="7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hidden="1" locked="0"/>
    </xf>
    <xf numFmtId="0" fontId="0" fillId="0" borderId="11" xfId="0" applyBorder="1" applyAlignment="1" applyProtection="1">
      <alignment/>
      <protection hidden="1"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7" fillId="6" borderId="11" xfId="0" applyFont="1" applyFill="1" applyBorder="1" applyAlignment="1">
      <alignment horizontal="center" vertical="center"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 2" xfId="48"/>
    <cellStyle name="Normale 2" xfId="49"/>
    <cellStyle name="Normale 3" xfId="50"/>
    <cellStyle name="Normale_Foglio1" xfId="51"/>
    <cellStyle name="Nota" xfId="52"/>
    <cellStyle name="Output" xfId="53"/>
    <cellStyle name="Percent" xfId="54"/>
    <cellStyle name="Percentuale 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4333875</xdr:colOff>
      <xdr:row>0</xdr:row>
      <xdr:rowOff>95250</xdr:rowOff>
    </xdr:from>
    <xdr:to>
      <xdr:col>3</xdr:col>
      <xdr:colOff>4914900</xdr:colOff>
      <xdr:row>1</xdr:row>
      <xdr:rowOff>161925</xdr:rowOff>
    </xdr:to>
    <xdr:pic>
      <xdr:nvPicPr>
        <xdr:cNvPr id="1" name="Ap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95250"/>
          <a:ext cx="581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S65"/>
  <sheetViews>
    <sheetView tabSelected="1" zoomScale="80" zoomScaleNormal="80" zoomScaleSheetLayoutView="80" zoomScalePageLayoutView="0" workbookViewId="0" topLeftCell="A1">
      <pane xSplit="5" ySplit="6" topLeftCell="F10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2" sqref="B2:D2"/>
    </sheetView>
  </sheetViews>
  <sheetFormatPr defaultColWidth="9.140625" defaultRowHeight="12.75"/>
  <cols>
    <col min="1" max="1" width="4.00390625" style="0" bestFit="1" customWidth="1"/>
    <col min="2" max="2" width="16.28125" style="0" customWidth="1"/>
    <col min="3" max="3" width="10.8515625" style="0" bestFit="1" customWidth="1"/>
    <col min="4" max="4" width="85.421875" style="9" customWidth="1"/>
    <col min="5" max="5" width="62.57421875" style="0" hidden="1" customWidth="1"/>
    <col min="6" max="23" width="12.28125" style="8" bestFit="1" customWidth="1"/>
    <col min="24" max="43" width="12.28125" style="8" customWidth="1"/>
    <col min="44" max="45" width="12.28125" style="8" bestFit="1" customWidth="1"/>
  </cols>
  <sheetData>
    <row r="1" spans="1:45" ht="18.75">
      <c r="A1" s="128" t="s">
        <v>111</v>
      </c>
      <c r="B1" s="128"/>
      <c r="C1" s="128"/>
      <c r="D1" s="128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</row>
    <row r="2" spans="1:45" s="1" customFormat="1" ht="15.75">
      <c r="A2" s="4"/>
      <c r="B2" s="129" t="s">
        <v>4</v>
      </c>
      <c r="C2" s="130"/>
      <c r="D2" s="130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</row>
    <row r="3" spans="1:45" s="1" customFormat="1" ht="15.75">
      <c r="A3" s="4"/>
      <c r="B3" s="131" t="s">
        <v>8</v>
      </c>
      <c r="C3" s="132"/>
      <c r="D3" s="132"/>
      <c r="E3" s="82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</row>
    <row r="4" spans="1:45" s="2" customFormat="1" ht="15.75">
      <c r="A4" s="5"/>
      <c r="B4" s="133" t="s">
        <v>11</v>
      </c>
      <c r="C4" s="134"/>
      <c r="D4" s="134"/>
      <c r="F4" s="30" t="s">
        <v>29</v>
      </c>
      <c r="G4" s="30" t="s">
        <v>29</v>
      </c>
      <c r="H4" s="30" t="s">
        <v>29</v>
      </c>
      <c r="I4" s="30" t="s">
        <v>29</v>
      </c>
      <c r="J4" s="30" t="s">
        <v>29</v>
      </c>
      <c r="K4" s="30" t="s">
        <v>29</v>
      </c>
      <c r="L4" s="30" t="s">
        <v>29</v>
      </c>
      <c r="M4" s="30" t="s">
        <v>29</v>
      </c>
      <c r="N4" s="30" t="s">
        <v>29</v>
      </c>
      <c r="O4" s="30" t="s">
        <v>29</v>
      </c>
      <c r="P4" s="30" t="s">
        <v>29</v>
      </c>
      <c r="Q4" s="30" t="s">
        <v>29</v>
      </c>
      <c r="R4" s="30" t="s">
        <v>29</v>
      </c>
      <c r="S4" s="30" t="s">
        <v>29</v>
      </c>
      <c r="T4" s="30" t="s">
        <v>29</v>
      </c>
      <c r="U4" s="30" t="s">
        <v>29</v>
      </c>
      <c r="V4" s="30" t="s">
        <v>29</v>
      </c>
      <c r="W4" s="30" t="s">
        <v>29</v>
      </c>
      <c r="X4" s="30" t="s">
        <v>29</v>
      </c>
      <c r="Y4" s="30" t="s">
        <v>29</v>
      </c>
      <c r="Z4" s="30" t="s">
        <v>29</v>
      </c>
      <c r="AA4" s="30" t="s">
        <v>29</v>
      </c>
      <c r="AB4" s="30" t="s">
        <v>29</v>
      </c>
      <c r="AC4" s="30" t="s">
        <v>29</v>
      </c>
      <c r="AD4" s="30" t="s">
        <v>29</v>
      </c>
      <c r="AE4" s="30" t="s">
        <v>29</v>
      </c>
      <c r="AF4" s="30" t="s">
        <v>29</v>
      </c>
      <c r="AG4" s="30" t="s">
        <v>29</v>
      </c>
      <c r="AH4" s="30" t="s">
        <v>29</v>
      </c>
      <c r="AI4" s="30" t="s">
        <v>29</v>
      </c>
      <c r="AJ4" s="30" t="s">
        <v>29</v>
      </c>
      <c r="AK4" s="30" t="s">
        <v>29</v>
      </c>
      <c r="AL4" s="30" t="s">
        <v>29</v>
      </c>
      <c r="AM4" s="30" t="s">
        <v>29</v>
      </c>
      <c r="AN4" s="30" t="s">
        <v>29</v>
      </c>
      <c r="AO4" s="30" t="s">
        <v>29</v>
      </c>
      <c r="AP4" s="30" t="s">
        <v>29</v>
      </c>
      <c r="AQ4" s="30" t="s">
        <v>29</v>
      </c>
      <c r="AR4" s="30" t="s">
        <v>29</v>
      </c>
      <c r="AS4" s="30" t="s">
        <v>29</v>
      </c>
    </row>
    <row r="5" spans="1:45" s="2" customFormat="1" ht="15.75" customHeight="1">
      <c r="A5" s="5"/>
      <c r="B5" s="135" t="s">
        <v>91</v>
      </c>
      <c r="C5" s="135"/>
      <c r="D5" s="135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</row>
    <row r="6" spans="1:45" s="10" customFormat="1" ht="15.75">
      <c r="A6" s="7" t="s">
        <v>5</v>
      </c>
      <c r="B6" s="11" t="s">
        <v>10</v>
      </c>
      <c r="C6" s="11" t="s">
        <v>3</v>
      </c>
      <c r="D6" s="12" t="s">
        <v>103</v>
      </c>
      <c r="E6" s="11" t="s">
        <v>104</v>
      </c>
      <c r="F6" s="11" t="s">
        <v>2</v>
      </c>
      <c r="G6" s="11" t="s">
        <v>2</v>
      </c>
      <c r="H6" s="11" t="s">
        <v>2</v>
      </c>
      <c r="I6" s="11" t="s">
        <v>2</v>
      </c>
      <c r="J6" s="11" t="s">
        <v>2</v>
      </c>
      <c r="K6" s="11" t="s">
        <v>2</v>
      </c>
      <c r="L6" s="11" t="s">
        <v>2</v>
      </c>
      <c r="M6" s="11" t="s">
        <v>2</v>
      </c>
      <c r="N6" s="11" t="s">
        <v>2</v>
      </c>
      <c r="O6" s="11" t="s">
        <v>2</v>
      </c>
      <c r="P6" s="11" t="s">
        <v>2</v>
      </c>
      <c r="Q6" s="11" t="s">
        <v>2</v>
      </c>
      <c r="R6" s="11" t="s">
        <v>2</v>
      </c>
      <c r="S6" s="11" t="s">
        <v>2</v>
      </c>
      <c r="T6" s="11" t="s">
        <v>2</v>
      </c>
      <c r="U6" s="11" t="s">
        <v>2</v>
      </c>
      <c r="V6" s="11" t="s">
        <v>2</v>
      </c>
      <c r="W6" s="11" t="s">
        <v>2</v>
      </c>
      <c r="X6" s="11" t="s">
        <v>2</v>
      </c>
      <c r="Y6" s="11" t="s">
        <v>2</v>
      </c>
      <c r="Z6" s="11" t="s">
        <v>2</v>
      </c>
      <c r="AA6" s="11" t="s">
        <v>2</v>
      </c>
      <c r="AB6" s="11" t="s">
        <v>2</v>
      </c>
      <c r="AC6" s="11" t="s">
        <v>2</v>
      </c>
      <c r="AD6" s="11" t="s">
        <v>2</v>
      </c>
      <c r="AE6" s="11" t="s">
        <v>2</v>
      </c>
      <c r="AF6" s="11" t="s">
        <v>2</v>
      </c>
      <c r="AG6" s="11" t="s">
        <v>2</v>
      </c>
      <c r="AH6" s="11" t="s">
        <v>2</v>
      </c>
      <c r="AI6" s="11" t="s">
        <v>2</v>
      </c>
      <c r="AJ6" s="11" t="s">
        <v>2</v>
      </c>
      <c r="AK6" s="11" t="s">
        <v>2</v>
      </c>
      <c r="AL6" s="11" t="s">
        <v>2</v>
      </c>
      <c r="AM6" s="11" t="s">
        <v>2</v>
      </c>
      <c r="AN6" s="11" t="s">
        <v>2</v>
      </c>
      <c r="AO6" s="11" t="s">
        <v>2</v>
      </c>
      <c r="AP6" s="11" t="s">
        <v>2</v>
      </c>
      <c r="AQ6" s="11" t="s">
        <v>2</v>
      </c>
      <c r="AR6" s="11" t="s">
        <v>2</v>
      </c>
      <c r="AS6" s="11" t="s">
        <v>2</v>
      </c>
    </row>
    <row r="7" spans="1:45" s="3" customFormat="1" ht="24" customHeight="1">
      <c r="A7" s="118">
        <v>1</v>
      </c>
      <c r="B7" s="112" t="s">
        <v>9</v>
      </c>
      <c r="C7" s="112">
        <v>1</v>
      </c>
      <c r="D7" s="43" t="s">
        <v>51</v>
      </c>
      <c r="E7" s="44" t="s">
        <v>50</v>
      </c>
      <c r="F7" s="45" t="str">
        <f>IF(AND(F8="SI",F13&lt;&gt;"NO"),"SI","NO")</f>
        <v>NO</v>
      </c>
      <c r="G7" s="45" t="str">
        <f aca="true" t="shared" si="0" ref="G7:AS7">IF(AND(G8="SI",G13&lt;&gt;"NO"),"SI","NO")</f>
        <v>NO</v>
      </c>
      <c r="H7" s="45" t="str">
        <f t="shared" si="0"/>
        <v>NO</v>
      </c>
      <c r="I7" s="45" t="str">
        <f t="shared" si="0"/>
        <v>NO</v>
      </c>
      <c r="J7" s="45" t="str">
        <f t="shared" si="0"/>
        <v>NO</v>
      </c>
      <c r="K7" s="45" t="str">
        <f t="shared" si="0"/>
        <v>NO</v>
      </c>
      <c r="L7" s="45" t="str">
        <f t="shared" si="0"/>
        <v>NO</v>
      </c>
      <c r="M7" s="45" t="str">
        <f t="shared" si="0"/>
        <v>NO</v>
      </c>
      <c r="N7" s="45" t="str">
        <f t="shared" si="0"/>
        <v>NO</v>
      </c>
      <c r="O7" s="45" t="str">
        <f t="shared" si="0"/>
        <v>NO</v>
      </c>
      <c r="P7" s="45" t="str">
        <f t="shared" si="0"/>
        <v>NO</v>
      </c>
      <c r="Q7" s="45" t="str">
        <f t="shared" si="0"/>
        <v>NO</v>
      </c>
      <c r="R7" s="45" t="str">
        <f t="shared" si="0"/>
        <v>NO</v>
      </c>
      <c r="S7" s="45" t="str">
        <f t="shared" si="0"/>
        <v>NO</v>
      </c>
      <c r="T7" s="45" t="str">
        <f t="shared" si="0"/>
        <v>NO</v>
      </c>
      <c r="U7" s="45" t="str">
        <f t="shared" si="0"/>
        <v>NO</v>
      </c>
      <c r="V7" s="45" t="str">
        <f t="shared" si="0"/>
        <v>NO</v>
      </c>
      <c r="W7" s="45" t="str">
        <f t="shared" si="0"/>
        <v>NO</v>
      </c>
      <c r="X7" s="45" t="str">
        <f t="shared" si="0"/>
        <v>NO</v>
      </c>
      <c r="Y7" s="45" t="str">
        <f t="shared" si="0"/>
        <v>NO</v>
      </c>
      <c r="Z7" s="45" t="str">
        <f t="shared" si="0"/>
        <v>NO</v>
      </c>
      <c r="AA7" s="45" t="str">
        <f t="shared" si="0"/>
        <v>NO</v>
      </c>
      <c r="AB7" s="45" t="str">
        <f t="shared" si="0"/>
        <v>NO</v>
      </c>
      <c r="AC7" s="45" t="str">
        <f t="shared" si="0"/>
        <v>NO</v>
      </c>
      <c r="AD7" s="45" t="str">
        <f t="shared" si="0"/>
        <v>NO</v>
      </c>
      <c r="AE7" s="45" t="str">
        <f t="shared" si="0"/>
        <v>NO</v>
      </c>
      <c r="AF7" s="45" t="str">
        <f t="shared" si="0"/>
        <v>NO</v>
      </c>
      <c r="AG7" s="45" t="str">
        <f t="shared" si="0"/>
        <v>NO</v>
      </c>
      <c r="AH7" s="45" t="str">
        <f t="shared" si="0"/>
        <v>NO</v>
      </c>
      <c r="AI7" s="45" t="str">
        <f t="shared" si="0"/>
        <v>NO</v>
      </c>
      <c r="AJ7" s="45" t="str">
        <f t="shared" si="0"/>
        <v>NO</v>
      </c>
      <c r="AK7" s="45" t="str">
        <f t="shared" si="0"/>
        <v>NO</v>
      </c>
      <c r="AL7" s="45" t="str">
        <f t="shared" si="0"/>
        <v>NO</v>
      </c>
      <c r="AM7" s="45" t="str">
        <f t="shared" si="0"/>
        <v>NO</v>
      </c>
      <c r="AN7" s="45" t="str">
        <f t="shared" si="0"/>
        <v>NO</v>
      </c>
      <c r="AO7" s="45" t="str">
        <f t="shared" si="0"/>
        <v>NO</v>
      </c>
      <c r="AP7" s="45" t="str">
        <f t="shared" si="0"/>
        <v>NO</v>
      </c>
      <c r="AQ7" s="45" t="str">
        <f t="shared" si="0"/>
        <v>NO</v>
      </c>
      <c r="AR7" s="45" t="str">
        <f t="shared" si="0"/>
        <v>NO</v>
      </c>
      <c r="AS7" s="45" t="str">
        <f t="shared" si="0"/>
        <v>NO</v>
      </c>
    </row>
    <row r="8" spans="1:45" s="2" customFormat="1" ht="39.75" customHeight="1">
      <c r="A8" s="136"/>
      <c r="B8" s="113"/>
      <c r="C8" s="113"/>
      <c r="D8" s="13" t="s">
        <v>56</v>
      </c>
      <c r="E8" s="126" t="s">
        <v>82</v>
      </c>
      <c r="F8" s="31" t="str">
        <f>IF(AND(AND(F9&lt;&gt;"NO",F10&lt;&gt;"NO",F11&lt;&gt;"NO",F12&lt;&gt;"NO"),OR(F9="SI",F10="SI",F11="SI",F12="SI"),AND(F9&lt;&gt;"",F10&lt;&gt;"",F11&lt;&gt;"",F12&lt;&gt;"")),"SI","NO")</f>
        <v>NO</v>
      </c>
      <c r="G8" s="31" t="str">
        <f aca="true" t="shared" si="1" ref="G8:AS8">IF(AND(AND(G9&lt;&gt;"NO",G10&lt;&gt;"NO",G11&lt;&gt;"NO",G12&lt;&gt;"NO"),OR(G9="SI",G10="SI",G11="SI",G12="SI"),AND(G9&lt;&gt;"",G10&lt;&gt;"",G11&lt;&gt;"",G12&lt;&gt;"")),"SI","NO")</f>
        <v>NO</v>
      </c>
      <c r="H8" s="31" t="str">
        <f t="shared" si="1"/>
        <v>NO</v>
      </c>
      <c r="I8" s="31" t="str">
        <f t="shared" si="1"/>
        <v>NO</v>
      </c>
      <c r="J8" s="31" t="str">
        <f t="shared" si="1"/>
        <v>NO</v>
      </c>
      <c r="K8" s="31" t="str">
        <f t="shared" si="1"/>
        <v>NO</v>
      </c>
      <c r="L8" s="31" t="str">
        <f t="shared" si="1"/>
        <v>NO</v>
      </c>
      <c r="M8" s="31" t="str">
        <f t="shared" si="1"/>
        <v>NO</v>
      </c>
      <c r="N8" s="31" t="str">
        <f t="shared" si="1"/>
        <v>NO</v>
      </c>
      <c r="O8" s="31" t="str">
        <f t="shared" si="1"/>
        <v>NO</v>
      </c>
      <c r="P8" s="31" t="str">
        <f t="shared" si="1"/>
        <v>NO</v>
      </c>
      <c r="Q8" s="31" t="str">
        <f t="shared" si="1"/>
        <v>NO</v>
      </c>
      <c r="R8" s="31" t="str">
        <f t="shared" si="1"/>
        <v>NO</v>
      </c>
      <c r="S8" s="31" t="str">
        <f t="shared" si="1"/>
        <v>NO</v>
      </c>
      <c r="T8" s="31" t="str">
        <f t="shared" si="1"/>
        <v>NO</v>
      </c>
      <c r="U8" s="31" t="str">
        <f t="shared" si="1"/>
        <v>NO</v>
      </c>
      <c r="V8" s="31" t="str">
        <f t="shared" si="1"/>
        <v>NO</v>
      </c>
      <c r="W8" s="31" t="str">
        <f t="shared" si="1"/>
        <v>NO</v>
      </c>
      <c r="X8" s="31" t="str">
        <f t="shared" si="1"/>
        <v>NO</v>
      </c>
      <c r="Y8" s="31" t="str">
        <f t="shared" si="1"/>
        <v>NO</v>
      </c>
      <c r="Z8" s="31" t="str">
        <f t="shared" si="1"/>
        <v>NO</v>
      </c>
      <c r="AA8" s="31" t="str">
        <f t="shared" si="1"/>
        <v>NO</v>
      </c>
      <c r="AB8" s="31" t="str">
        <f t="shared" si="1"/>
        <v>NO</v>
      </c>
      <c r="AC8" s="31" t="str">
        <f t="shared" si="1"/>
        <v>NO</v>
      </c>
      <c r="AD8" s="31" t="str">
        <f t="shared" si="1"/>
        <v>NO</v>
      </c>
      <c r="AE8" s="31" t="str">
        <f t="shared" si="1"/>
        <v>NO</v>
      </c>
      <c r="AF8" s="31" t="str">
        <f t="shared" si="1"/>
        <v>NO</v>
      </c>
      <c r="AG8" s="31" t="str">
        <f t="shared" si="1"/>
        <v>NO</v>
      </c>
      <c r="AH8" s="31" t="str">
        <f t="shared" si="1"/>
        <v>NO</v>
      </c>
      <c r="AI8" s="31" t="str">
        <f t="shared" si="1"/>
        <v>NO</v>
      </c>
      <c r="AJ8" s="31" t="str">
        <f t="shared" si="1"/>
        <v>NO</v>
      </c>
      <c r="AK8" s="31" t="str">
        <f t="shared" si="1"/>
        <v>NO</v>
      </c>
      <c r="AL8" s="31" t="str">
        <f t="shared" si="1"/>
        <v>NO</v>
      </c>
      <c r="AM8" s="31" t="str">
        <f t="shared" si="1"/>
        <v>NO</v>
      </c>
      <c r="AN8" s="31" t="str">
        <f t="shared" si="1"/>
        <v>NO</v>
      </c>
      <c r="AO8" s="31" t="str">
        <f t="shared" si="1"/>
        <v>NO</v>
      </c>
      <c r="AP8" s="31" t="str">
        <f t="shared" si="1"/>
        <v>NO</v>
      </c>
      <c r="AQ8" s="31" t="str">
        <f t="shared" si="1"/>
        <v>NO</v>
      </c>
      <c r="AR8" s="31" t="str">
        <f t="shared" si="1"/>
        <v>NO</v>
      </c>
      <c r="AS8" s="31" t="str">
        <f t="shared" si="1"/>
        <v>NO</v>
      </c>
    </row>
    <row r="9" spans="1:45" s="2" customFormat="1" ht="19.5" customHeight="1">
      <c r="A9" s="136"/>
      <c r="B9" s="113"/>
      <c r="C9" s="113"/>
      <c r="D9" s="14" t="s">
        <v>22</v>
      </c>
      <c r="E9" s="127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</row>
    <row r="10" spans="1:45" s="2" customFormat="1" ht="18" customHeight="1">
      <c r="A10" s="136"/>
      <c r="B10" s="113"/>
      <c r="C10" s="113"/>
      <c r="D10" s="14" t="s">
        <v>114</v>
      </c>
      <c r="E10" s="127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</row>
    <row r="11" spans="1:45" s="2" customFormat="1" ht="18.75" customHeight="1">
      <c r="A11" s="136"/>
      <c r="B11" s="113"/>
      <c r="C11" s="113"/>
      <c r="D11" s="14" t="s">
        <v>23</v>
      </c>
      <c r="E11" s="127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</row>
    <row r="12" spans="1:45" s="2" customFormat="1" ht="19.5" customHeight="1">
      <c r="A12" s="136"/>
      <c r="B12" s="113"/>
      <c r="C12" s="113"/>
      <c r="D12" s="14" t="s">
        <v>24</v>
      </c>
      <c r="E12" s="127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</row>
    <row r="13" spans="1:45" s="2" customFormat="1" ht="42.75" customHeight="1">
      <c r="A13" s="136"/>
      <c r="B13" s="113"/>
      <c r="C13" s="113"/>
      <c r="D13" s="13" t="s">
        <v>57</v>
      </c>
      <c r="E13" s="40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</row>
    <row r="14" spans="1:45" s="3" customFormat="1" ht="36.75" customHeight="1">
      <c r="A14" s="124">
        <v>2</v>
      </c>
      <c r="B14" s="125" t="s">
        <v>9</v>
      </c>
      <c r="C14" s="125">
        <v>2</v>
      </c>
      <c r="D14" s="46" t="s">
        <v>110</v>
      </c>
      <c r="E14" s="47" t="s">
        <v>52</v>
      </c>
      <c r="F14" s="48" t="str">
        <f>IF(F15="N.P.","N.P.",IF(AND(F15="SI",F16="SI"),"SI","NO"))</f>
        <v>NO</v>
      </c>
      <c r="G14" s="48" t="str">
        <f aca="true" t="shared" si="2" ref="G14:AS14">IF(G15="N.P.","N.P.",IF(AND(G15="SI",G16="SI"),"SI","NO"))</f>
        <v>NO</v>
      </c>
      <c r="H14" s="48" t="str">
        <f t="shared" si="2"/>
        <v>NO</v>
      </c>
      <c r="I14" s="48" t="str">
        <f t="shared" si="2"/>
        <v>NO</v>
      </c>
      <c r="J14" s="48" t="str">
        <f t="shared" si="2"/>
        <v>NO</v>
      </c>
      <c r="K14" s="48" t="str">
        <f t="shared" si="2"/>
        <v>NO</v>
      </c>
      <c r="L14" s="48" t="str">
        <f t="shared" si="2"/>
        <v>NO</v>
      </c>
      <c r="M14" s="48" t="str">
        <f t="shared" si="2"/>
        <v>NO</v>
      </c>
      <c r="N14" s="48" t="str">
        <f t="shared" si="2"/>
        <v>NO</v>
      </c>
      <c r="O14" s="48" t="str">
        <f t="shared" si="2"/>
        <v>NO</v>
      </c>
      <c r="P14" s="48" t="str">
        <f t="shared" si="2"/>
        <v>NO</v>
      </c>
      <c r="Q14" s="48" t="str">
        <f t="shared" si="2"/>
        <v>NO</v>
      </c>
      <c r="R14" s="48" t="str">
        <f t="shared" si="2"/>
        <v>NO</v>
      </c>
      <c r="S14" s="48" t="str">
        <f t="shared" si="2"/>
        <v>NO</v>
      </c>
      <c r="T14" s="48" t="str">
        <f t="shared" si="2"/>
        <v>NO</v>
      </c>
      <c r="U14" s="48" t="str">
        <f t="shared" si="2"/>
        <v>NO</v>
      </c>
      <c r="V14" s="48" t="str">
        <f t="shared" si="2"/>
        <v>NO</v>
      </c>
      <c r="W14" s="48" t="str">
        <f t="shared" si="2"/>
        <v>NO</v>
      </c>
      <c r="X14" s="48" t="str">
        <f t="shared" si="2"/>
        <v>NO</v>
      </c>
      <c r="Y14" s="48" t="str">
        <f t="shared" si="2"/>
        <v>NO</v>
      </c>
      <c r="Z14" s="48" t="str">
        <f t="shared" si="2"/>
        <v>NO</v>
      </c>
      <c r="AA14" s="48" t="str">
        <f t="shared" si="2"/>
        <v>NO</v>
      </c>
      <c r="AB14" s="48" t="str">
        <f t="shared" si="2"/>
        <v>NO</v>
      </c>
      <c r="AC14" s="48" t="str">
        <f t="shared" si="2"/>
        <v>NO</v>
      </c>
      <c r="AD14" s="48" t="str">
        <f t="shared" si="2"/>
        <v>NO</v>
      </c>
      <c r="AE14" s="48" t="str">
        <f t="shared" si="2"/>
        <v>NO</v>
      </c>
      <c r="AF14" s="48" t="str">
        <f t="shared" si="2"/>
        <v>NO</v>
      </c>
      <c r="AG14" s="48" t="str">
        <f t="shared" si="2"/>
        <v>NO</v>
      </c>
      <c r="AH14" s="48" t="str">
        <f t="shared" si="2"/>
        <v>NO</v>
      </c>
      <c r="AI14" s="48" t="str">
        <f t="shared" si="2"/>
        <v>NO</v>
      </c>
      <c r="AJ14" s="48" t="str">
        <f t="shared" si="2"/>
        <v>NO</v>
      </c>
      <c r="AK14" s="48" t="str">
        <f t="shared" si="2"/>
        <v>NO</v>
      </c>
      <c r="AL14" s="48" t="str">
        <f t="shared" si="2"/>
        <v>NO</v>
      </c>
      <c r="AM14" s="48" t="str">
        <f t="shared" si="2"/>
        <v>NO</v>
      </c>
      <c r="AN14" s="48" t="str">
        <f t="shared" si="2"/>
        <v>NO</v>
      </c>
      <c r="AO14" s="48" t="str">
        <f t="shared" si="2"/>
        <v>NO</v>
      </c>
      <c r="AP14" s="48" t="str">
        <f t="shared" si="2"/>
        <v>NO</v>
      </c>
      <c r="AQ14" s="48" t="str">
        <f t="shared" si="2"/>
        <v>NO</v>
      </c>
      <c r="AR14" s="48" t="str">
        <f t="shared" si="2"/>
        <v>NO</v>
      </c>
      <c r="AS14" s="48" t="str">
        <f t="shared" si="2"/>
        <v>NO</v>
      </c>
    </row>
    <row r="15" spans="1:45" s="2" customFormat="1" ht="49.5" customHeight="1">
      <c r="A15" s="124"/>
      <c r="B15" s="125"/>
      <c r="C15" s="125"/>
      <c r="D15" s="14" t="s">
        <v>60</v>
      </c>
      <c r="E15" s="14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</row>
    <row r="16" spans="1:45" s="2" customFormat="1" ht="36" customHeight="1">
      <c r="A16" s="124"/>
      <c r="B16" s="125"/>
      <c r="C16" s="125"/>
      <c r="D16" s="14" t="s">
        <v>14</v>
      </c>
      <c r="E16" s="14" t="s">
        <v>81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</row>
    <row r="17" spans="1:45" s="2" customFormat="1" ht="36.75" customHeight="1">
      <c r="A17" s="124"/>
      <c r="B17" s="125"/>
      <c r="C17" s="125"/>
      <c r="D17" s="46" t="s">
        <v>108</v>
      </c>
      <c r="E17" s="47" t="s">
        <v>105</v>
      </c>
      <c r="F17" s="48" t="str">
        <f>IF(OR(F18="SI",F19="SI"),"SI","NO")</f>
        <v>NO</v>
      </c>
      <c r="G17" s="48" t="str">
        <f aca="true" t="shared" si="3" ref="G17:AS17">IF(OR(G18="SI",G19="SI"),"SI","NO")</f>
        <v>NO</v>
      </c>
      <c r="H17" s="48" t="str">
        <f t="shared" si="3"/>
        <v>NO</v>
      </c>
      <c r="I17" s="48" t="str">
        <f t="shared" si="3"/>
        <v>NO</v>
      </c>
      <c r="J17" s="48" t="str">
        <f t="shared" si="3"/>
        <v>NO</v>
      </c>
      <c r="K17" s="48" t="str">
        <f t="shared" si="3"/>
        <v>NO</v>
      </c>
      <c r="L17" s="48" t="str">
        <f t="shared" si="3"/>
        <v>NO</v>
      </c>
      <c r="M17" s="48" t="str">
        <f t="shared" si="3"/>
        <v>NO</v>
      </c>
      <c r="N17" s="48" t="str">
        <f t="shared" si="3"/>
        <v>NO</v>
      </c>
      <c r="O17" s="48" t="str">
        <f t="shared" si="3"/>
        <v>NO</v>
      </c>
      <c r="P17" s="48" t="str">
        <f t="shared" si="3"/>
        <v>NO</v>
      </c>
      <c r="Q17" s="48" t="str">
        <f t="shared" si="3"/>
        <v>NO</v>
      </c>
      <c r="R17" s="48" t="str">
        <f t="shared" si="3"/>
        <v>NO</v>
      </c>
      <c r="S17" s="48" t="str">
        <f t="shared" si="3"/>
        <v>NO</v>
      </c>
      <c r="T17" s="48" t="str">
        <f t="shared" si="3"/>
        <v>NO</v>
      </c>
      <c r="U17" s="48" t="str">
        <f t="shared" si="3"/>
        <v>NO</v>
      </c>
      <c r="V17" s="48" t="str">
        <f t="shared" si="3"/>
        <v>NO</v>
      </c>
      <c r="W17" s="48" t="str">
        <f t="shared" si="3"/>
        <v>NO</v>
      </c>
      <c r="X17" s="48" t="str">
        <f t="shared" si="3"/>
        <v>NO</v>
      </c>
      <c r="Y17" s="48" t="str">
        <f t="shared" si="3"/>
        <v>NO</v>
      </c>
      <c r="Z17" s="48" t="str">
        <f t="shared" si="3"/>
        <v>NO</v>
      </c>
      <c r="AA17" s="48" t="str">
        <f t="shared" si="3"/>
        <v>NO</v>
      </c>
      <c r="AB17" s="48" t="str">
        <f t="shared" si="3"/>
        <v>NO</v>
      </c>
      <c r="AC17" s="48" t="str">
        <f t="shared" si="3"/>
        <v>NO</v>
      </c>
      <c r="AD17" s="48" t="str">
        <f t="shared" si="3"/>
        <v>NO</v>
      </c>
      <c r="AE17" s="48" t="str">
        <f t="shared" si="3"/>
        <v>NO</v>
      </c>
      <c r="AF17" s="48" t="str">
        <f t="shared" si="3"/>
        <v>NO</v>
      </c>
      <c r="AG17" s="48" t="str">
        <f t="shared" si="3"/>
        <v>NO</v>
      </c>
      <c r="AH17" s="48" t="str">
        <f t="shared" si="3"/>
        <v>NO</v>
      </c>
      <c r="AI17" s="48" t="str">
        <f t="shared" si="3"/>
        <v>NO</v>
      </c>
      <c r="AJ17" s="48" t="str">
        <f t="shared" si="3"/>
        <v>NO</v>
      </c>
      <c r="AK17" s="48" t="str">
        <f t="shared" si="3"/>
        <v>NO</v>
      </c>
      <c r="AL17" s="48" t="str">
        <f t="shared" si="3"/>
        <v>NO</v>
      </c>
      <c r="AM17" s="48" t="str">
        <f t="shared" si="3"/>
        <v>NO</v>
      </c>
      <c r="AN17" s="48" t="str">
        <f t="shared" si="3"/>
        <v>NO</v>
      </c>
      <c r="AO17" s="48" t="str">
        <f t="shared" si="3"/>
        <v>NO</v>
      </c>
      <c r="AP17" s="48" t="str">
        <f t="shared" si="3"/>
        <v>NO</v>
      </c>
      <c r="AQ17" s="48" t="str">
        <f t="shared" si="3"/>
        <v>NO</v>
      </c>
      <c r="AR17" s="48" t="str">
        <f t="shared" si="3"/>
        <v>NO</v>
      </c>
      <c r="AS17" s="48" t="str">
        <f t="shared" si="3"/>
        <v>NO</v>
      </c>
    </row>
    <row r="18" spans="1:45" s="2" customFormat="1" ht="30" customHeight="1">
      <c r="A18" s="124"/>
      <c r="B18" s="125"/>
      <c r="C18" s="125"/>
      <c r="D18" s="14" t="s">
        <v>106</v>
      </c>
      <c r="E18" s="14" t="s">
        <v>80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</row>
    <row r="19" spans="1:45" s="2" customFormat="1" ht="23.25" customHeight="1">
      <c r="A19" s="124"/>
      <c r="B19" s="125"/>
      <c r="C19" s="125"/>
      <c r="D19" s="14" t="s">
        <v>115</v>
      </c>
      <c r="E19" s="14" t="s">
        <v>78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</row>
    <row r="20" spans="1:45" s="2" customFormat="1" ht="38.25" customHeight="1">
      <c r="A20" s="124"/>
      <c r="B20" s="125"/>
      <c r="C20" s="125"/>
      <c r="D20" s="46" t="s">
        <v>109</v>
      </c>
      <c r="E20" s="49"/>
      <c r="F20" s="48" t="str">
        <f>IF(OR(ISBLANK(F21),ISBLANK(F22),ISBLANK(F23)),"NO",IF(AND(F21&lt;&gt;"NO",F22&lt;&gt;"NO",F23&lt;&gt;"NO"),"SI","NO"))</f>
        <v>NO</v>
      </c>
      <c r="G20" s="48" t="str">
        <f aca="true" t="shared" si="4" ref="G20:AS20">IF(OR(ISBLANK(G21),ISBLANK(G22),ISBLANK(G23)),"NO",IF(AND(G21&lt;&gt;"NO",G22&lt;&gt;"NO",G23&lt;&gt;"NO"),"SI","NO"))</f>
        <v>NO</v>
      </c>
      <c r="H20" s="48" t="str">
        <f t="shared" si="4"/>
        <v>NO</v>
      </c>
      <c r="I20" s="48" t="str">
        <f t="shared" si="4"/>
        <v>NO</v>
      </c>
      <c r="J20" s="48" t="str">
        <f t="shared" si="4"/>
        <v>NO</v>
      </c>
      <c r="K20" s="48" t="str">
        <f t="shared" si="4"/>
        <v>NO</v>
      </c>
      <c r="L20" s="48" t="str">
        <f t="shared" si="4"/>
        <v>NO</v>
      </c>
      <c r="M20" s="48" t="str">
        <f t="shared" si="4"/>
        <v>NO</v>
      </c>
      <c r="N20" s="48" t="str">
        <f t="shared" si="4"/>
        <v>NO</v>
      </c>
      <c r="O20" s="48" t="str">
        <f t="shared" si="4"/>
        <v>NO</v>
      </c>
      <c r="P20" s="48" t="str">
        <f t="shared" si="4"/>
        <v>NO</v>
      </c>
      <c r="Q20" s="48" t="str">
        <f t="shared" si="4"/>
        <v>NO</v>
      </c>
      <c r="R20" s="48" t="str">
        <f t="shared" si="4"/>
        <v>NO</v>
      </c>
      <c r="S20" s="48" t="str">
        <f t="shared" si="4"/>
        <v>NO</v>
      </c>
      <c r="T20" s="48" t="str">
        <f t="shared" si="4"/>
        <v>NO</v>
      </c>
      <c r="U20" s="48" t="str">
        <f t="shared" si="4"/>
        <v>NO</v>
      </c>
      <c r="V20" s="48" t="str">
        <f t="shared" si="4"/>
        <v>NO</v>
      </c>
      <c r="W20" s="48" t="str">
        <f t="shared" si="4"/>
        <v>NO</v>
      </c>
      <c r="X20" s="48" t="str">
        <f t="shared" si="4"/>
        <v>NO</v>
      </c>
      <c r="Y20" s="48" t="str">
        <f t="shared" si="4"/>
        <v>NO</v>
      </c>
      <c r="Z20" s="48" t="str">
        <f t="shared" si="4"/>
        <v>NO</v>
      </c>
      <c r="AA20" s="48" t="str">
        <f t="shared" si="4"/>
        <v>NO</v>
      </c>
      <c r="AB20" s="48" t="str">
        <f t="shared" si="4"/>
        <v>NO</v>
      </c>
      <c r="AC20" s="48" t="str">
        <f t="shared" si="4"/>
        <v>NO</v>
      </c>
      <c r="AD20" s="48" t="str">
        <f t="shared" si="4"/>
        <v>NO</v>
      </c>
      <c r="AE20" s="48" t="str">
        <f t="shared" si="4"/>
        <v>NO</v>
      </c>
      <c r="AF20" s="48" t="str">
        <f t="shared" si="4"/>
        <v>NO</v>
      </c>
      <c r="AG20" s="48" t="str">
        <f t="shared" si="4"/>
        <v>NO</v>
      </c>
      <c r="AH20" s="48" t="str">
        <f t="shared" si="4"/>
        <v>NO</v>
      </c>
      <c r="AI20" s="48" t="str">
        <f t="shared" si="4"/>
        <v>NO</v>
      </c>
      <c r="AJ20" s="48" t="str">
        <f t="shared" si="4"/>
        <v>NO</v>
      </c>
      <c r="AK20" s="48" t="str">
        <f t="shared" si="4"/>
        <v>NO</v>
      </c>
      <c r="AL20" s="48" t="str">
        <f t="shared" si="4"/>
        <v>NO</v>
      </c>
      <c r="AM20" s="48" t="str">
        <f t="shared" si="4"/>
        <v>NO</v>
      </c>
      <c r="AN20" s="48" t="str">
        <f t="shared" si="4"/>
        <v>NO</v>
      </c>
      <c r="AO20" s="48" t="str">
        <f t="shared" si="4"/>
        <v>NO</v>
      </c>
      <c r="AP20" s="48" t="str">
        <f t="shared" si="4"/>
        <v>NO</v>
      </c>
      <c r="AQ20" s="48" t="str">
        <f t="shared" si="4"/>
        <v>NO</v>
      </c>
      <c r="AR20" s="48" t="str">
        <f t="shared" si="4"/>
        <v>NO</v>
      </c>
      <c r="AS20" s="48" t="str">
        <f t="shared" si="4"/>
        <v>NO</v>
      </c>
    </row>
    <row r="21" spans="1:45" s="2" customFormat="1" ht="40.5" customHeight="1">
      <c r="A21" s="124"/>
      <c r="B21" s="125"/>
      <c r="C21" s="125"/>
      <c r="D21" s="14" t="s">
        <v>15</v>
      </c>
      <c r="E21" s="14" t="s">
        <v>77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</row>
    <row r="22" spans="1:45" s="2" customFormat="1" ht="33.75" customHeight="1">
      <c r="A22" s="124"/>
      <c r="B22" s="125"/>
      <c r="C22" s="125"/>
      <c r="D22" s="14" t="s">
        <v>0</v>
      </c>
      <c r="E22" s="14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</row>
    <row r="23" spans="1:45" s="2" customFormat="1" ht="39.75" customHeight="1">
      <c r="A23" s="124"/>
      <c r="B23" s="125"/>
      <c r="C23" s="125"/>
      <c r="D23" s="14" t="s">
        <v>61</v>
      </c>
      <c r="E23" s="14" t="s">
        <v>96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</row>
    <row r="24" spans="1:45" s="3" customFormat="1" ht="32.25" customHeight="1">
      <c r="A24" s="118">
        <v>3</v>
      </c>
      <c r="B24" s="112" t="s">
        <v>9</v>
      </c>
      <c r="C24" s="45" t="s">
        <v>12</v>
      </c>
      <c r="D24" s="43" t="s">
        <v>62</v>
      </c>
      <c r="E24" s="44" t="s">
        <v>79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</row>
    <row r="25" spans="1:45" s="3" customFormat="1" ht="28.5" customHeight="1">
      <c r="A25" s="119"/>
      <c r="B25" s="120"/>
      <c r="C25" s="45" t="s">
        <v>13</v>
      </c>
      <c r="D25" s="43" t="s">
        <v>53</v>
      </c>
      <c r="E25" s="44" t="s">
        <v>89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</row>
    <row r="26" spans="1:45" s="3" customFormat="1" ht="35.25" customHeight="1" thickBot="1">
      <c r="A26" s="84">
        <v>4</v>
      </c>
      <c r="B26" s="85" t="s">
        <v>9</v>
      </c>
      <c r="C26" s="85">
        <v>4</v>
      </c>
      <c r="D26" s="51" t="s">
        <v>54</v>
      </c>
      <c r="E26" s="52" t="s">
        <v>90</v>
      </c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</row>
    <row r="27" spans="1:45" s="1" customFormat="1" ht="33.75" customHeight="1" thickTop="1">
      <c r="A27" s="121">
        <v>1</v>
      </c>
      <c r="B27" s="97" t="s">
        <v>37</v>
      </c>
      <c r="C27" s="54" t="s">
        <v>16</v>
      </c>
      <c r="D27" s="55" t="s">
        <v>33</v>
      </c>
      <c r="E27" s="56" t="s">
        <v>92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</row>
    <row r="28" spans="1:45" s="1" customFormat="1" ht="36.75" customHeight="1">
      <c r="A28" s="121"/>
      <c r="B28" s="97"/>
      <c r="C28" s="58" t="s">
        <v>17</v>
      </c>
      <c r="D28" s="59" t="s">
        <v>63</v>
      </c>
      <c r="E28" s="44" t="s">
        <v>97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</row>
    <row r="29" spans="1:45" s="6" customFormat="1" ht="31.5">
      <c r="A29" s="89">
        <v>2</v>
      </c>
      <c r="B29" s="91" t="s">
        <v>38</v>
      </c>
      <c r="C29" s="116" t="s">
        <v>18</v>
      </c>
      <c r="D29" s="60" t="s">
        <v>88</v>
      </c>
      <c r="E29" s="47" t="s">
        <v>65</v>
      </c>
      <c r="F29" s="48" t="str">
        <f>IF(AND(F30="N.P.",F31="N.P."),"N.P.",IF(AND(F30="SI",F31="SI"),"SI","NO"))</f>
        <v>NO</v>
      </c>
      <c r="G29" s="48" t="str">
        <f aca="true" t="shared" si="5" ref="G29:AS29">IF(AND(G30="N.P.",G31="N.P."),"N.P.",IF(AND(G30="SI",G31="SI"),"SI","NO"))</f>
        <v>NO</v>
      </c>
      <c r="H29" s="48" t="str">
        <f t="shared" si="5"/>
        <v>NO</v>
      </c>
      <c r="I29" s="48" t="str">
        <f t="shared" si="5"/>
        <v>NO</v>
      </c>
      <c r="J29" s="48" t="str">
        <f t="shared" si="5"/>
        <v>NO</v>
      </c>
      <c r="K29" s="48" t="str">
        <f t="shared" si="5"/>
        <v>NO</v>
      </c>
      <c r="L29" s="48" t="str">
        <f t="shared" si="5"/>
        <v>NO</v>
      </c>
      <c r="M29" s="48" t="str">
        <f t="shared" si="5"/>
        <v>NO</v>
      </c>
      <c r="N29" s="48" t="str">
        <f t="shared" si="5"/>
        <v>NO</v>
      </c>
      <c r="O29" s="48" t="str">
        <f t="shared" si="5"/>
        <v>NO</v>
      </c>
      <c r="P29" s="48" t="str">
        <f t="shared" si="5"/>
        <v>NO</v>
      </c>
      <c r="Q29" s="48" t="str">
        <f t="shared" si="5"/>
        <v>NO</v>
      </c>
      <c r="R29" s="48" t="str">
        <f t="shared" si="5"/>
        <v>NO</v>
      </c>
      <c r="S29" s="48" t="str">
        <f t="shared" si="5"/>
        <v>NO</v>
      </c>
      <c r="T29" s="48" t="str">
        <f t="shared" si="5"/>
        <v>NO</v>
      </c>
      <c r="U29" s="48" t="str">
        <f t="shared" si="5"/>
        <v>NO</v>
      </c>
      <c r="V29" s="48" t="str">
        <f t="shared" si="5"/>
        <v>NO</v>
      </c>
      <c r="W29" s="48" t="str">
        <f t="shared" si="5"/>
        <v>NO</v>
      </c>
      <c r="X29" s="48" t="str">
        <f t="shared" si="5"/>
        <v>NO</v>
      </c>
      <c r="Y29" s="48" t="str">
        <f t="shared" si="5"/>
        <v>NO</v>
      </c>
      <c r="Z29" s="48" t="str">
        <f t="shared" si="5"/>
        <v>NO</v>
      </c>
      <c r="AA29" s="48" t="str">
        <f t="shared" si="5"/>
        <v>NO</v>
      </c>
      <c r="AB29" s="48" t="str">
        <f t="shared" si="5"/>
        <v>NO</v>
      </c>
      <c r="AC29" s="48" t="str">
        <f t="shared" si="5"/>
        <v>NO</v>
      </c>
      <c r="AD29" s="48" t="str">
        <f t="shared" si="5"/>
        <v>NO</v>
      </c>
      <c r="AE29" s="48" t="str">
        <f t="shared" si="5"/>
        <v>NO</v>
      </c>
      <c r="AF29" s="48" t="str">
        <f t="shared" si="5"/>
        <v>NO</v>
      </c>
      <c r="AG29" s="48" t="str">
        <f t="shared" si="5"/>
        <v>NO</v>
      </c>
      <c r="AH29" s="48" t="str">
        <f t="shared" si="5"/>
        <v>NO</v>
      </c>
      <c r="AI29" s="48" t="str">
        <f t="shared" si="5"/>
        <v>NO</v>
      </c>
      <c r="AJ29" s="48" t="str">
        <f t="shared" si="5"/>
        <v>NO</v>
      </c>
      <c r="AK29" s="48" t="str">
        <f t="shared" si="5"/>
        <v>NO</v>
      </c>
      <c r="AL29" s="48" t="str">
        <f t="shared" si="5"/>
        <v>NO</v>
      </c>
      <c r="AM29" s="48" t="str">
        <f t="shared" si="5"/>
        <v>NO</v>
      </c>
      <c r="AN29" s="48" t="str">
        <f t="shared" si="5"/>
        <v>NO</v>
      </c>
      <c r="AO29" s="48" t="str">
        <f t="shared" si="5"/>
        <v>NO</v>
      </c>
      <c r="AP29" s="48" t="str">
        <f t="shared" si="5"/>
        <v>NO</v>
      </c>
      <c r="AQ29" s="48" t="str">
        <f t="shared" si="5"/>
        <v>NO</v>
      </c>
      <c r="AR29" s="48" t="str">
        <f t="shared" si="5"/>
        <v>NO</v>
      </c>
      <c r="AS29" s="48" t="str">
        <f t="shared" si="5"/>
        <v>NO</v>
      </c>
    </row>
    <row r="30" spans="1:45" s="1" customFormat="1" ht="40.5" customHeight="1">
      <c r="A30" s="122"/>
      <c r="B30" s="114"/>
      <c r="C30" s="117"/>
      <c r="D30" s="41" t="s">
        <v>116</v>
      </c>
      <c r="E30" s="62" t="s">
        <v>93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</row>
    <row r="31" spans="1:45" s="1" customFormat="1" ht="58.5" customHeight="1">
      <c r="A31" s="122"/>
      <c r="B31" s="114"/>
      <c r="C31" s="117"/>
      <c r="D31" s="41" t="s">
        <v>117</v>
      </c>
      <c r="E31" s="64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</row>
    <row r="32" spans="1:45" s="1" customFormat="1" ht="41.25" customHeight="1">
      <c r="A32" s="90"/>
      <c r="B32" s="114"/>
      <c r="C32" s="116" t="s">
        <v>19</v>
      </c>
      <c r="D32" s="60" t="s">
        <v>107</v>
      </c>
      <c r="E32" s="49" t="s">
        <v>87</v>
      </c>
      <c r="F32" s="61" t="str">
        <f>IF(F29="N.P.","N.P.",IF(OR(F33="SI",F34="SI",F35="SI"),"SI","NO"))</f>
        <v>NO</v>
      </c>
      <c r="G32" s="61" t="str">
        <f aca="true" t="shared" si="6" ref="G32:AS32">IF(G29="N.P.","N.P.",IF(OR(G33="SI",G34="SI",G35="SI"),"SI","NO"))</f>
        <v>NO</v>
      </c>
      <c r="H32" s="61" t="str">
        <f t="shared" si="6"/>
        <v>NO</v>
      </c>
      <c r="I32" s="61" t="str">
        <f t="shared" si="6"/>
        <v>NO</v>
      </c>
      <c r="J32" s="61" t="str">
        <f t="shared" si="6"/>
        <v>NO</v>
      </c>
      <c r="K32" s="61" t="str">
        <f t="shared" si="6"/>
        <v>NO</v>
      </c>
      <c r="L32" s="61" t="str">
        <f t="shared" si="6"/>
        <v>NO</v>
      </c>
      <c r="M32" s="61" t="str">
        <f t="shared" si="6"/>
        <v>NO</v>
      </c>
      <c r="N32" s="61" t="str">
        <f t="shared" si="6"/>
        <v>NO</v>
      </c>
      <c r="O32" s="61" t="str">
        <f t="shared" si="6"/>
        <v>NO</v>
      </c>
      <c r="P32" s="61" t="str">
        <f t="shared" si="6"/>
        <v>NO</v>
      </c>
      <c r="Q32" s="61" t="str">
        <f t="shared" si="6"/>
        <v>NO</v>
      </c>
      <c r="R32" s="61" t="str">
        <f t="shared" si="6"/>
        <v>NO</v>
      </c>
      <c r="S32" s="61" t="str">
        <f t="shared" si="6"/>
        <v>NO</v>
      </c>
      <c r="T32" s="61" t="str">
        <f t="shared" si="6"/>
        <v>NO</v>
      </c>
      <c r="U32" s="61" t="str">
        <f t="shared" si="6"/>
        <v>NO</v>
      </c>
      <c r="V32" s="61" t="str">
        <f t="shared" si="6"/>
        <v>NO</v>
      </c>
      <c r="W32" s="61" t="str">
        <f t="shared" si="6"/>
        <v>NO</v>
      </c>
      <c r="X32" s="61" t="str">
        <f t="shared" si="6"/>
        <v>NO</v>
      </c>
      <c r="Y32" s="61" t="str">
        <f t="shared" si="6"/>
        <v>NO</v>
      </c>
      <c r="Z32" s="61" t="str">
        <f t="shared" si="6"/>
        <v>NO</v>
      </c>
      <c r="AA32" s="61" t="str">
        <f t="shared" si="6"/>
        <v>NO</v>
      </c>
      <c r="AB32" s="61" t="str">
        <f t="shared" si="6"/>
        <v>NO</v>
      </c>
      <c r="AC32" s="61" t="str">
        <f t="shared" si="6"/>
        <v>NO</v>
      </c>
      <c r="AD32" s="61" t="str">
        <f t="shared" si="6"/>
        <v>NO</v>
      </c>
      <c r="AE32" s="61" t="str">
        <f t="shared" si="6"/>
        <v>NO</v>
      </c>
      <c r="AF32" s="61" t="str">
        <f t="shared" si="6"/>
        <v>NO</v>
      </c>
      <c r="AG32" s="61" t="str">
        <f t="shared" si="6"/>
        <v>NO</v>
      </c>
      <c r="AH32" s="61" t="str">
        <f t="shared" si="6"/>
        <v>NO</v>
      </c>
      <c r="AI32" s="61" t="str">
        <f t="shared" si="6"/>
        <v>NO</v>
      </c>
      <c r="AJ32" s="61" t="str">
        <f t="shared" si="6"/>
        <v>NO</v>
      </c>
      <c r="AK32" s="61" t="str">
        <f t="shared" si="6"/>
        <v>NO</v>
      </c>
      <c r="AL32" s="61" t="str">
        <f t="shared" si="6"/>
        <v>NO</v>
      </c>
      <c r="AM32" s="61" t="str">
        <f t="shared" si="6"/>
        <v>NO</v>
      </c>
      <c r="AN32" s="61" t="str">
        <f t="shared" si="6"/>
        <v>NO</v>
      </c>
      <c r="AO32" s="61" t="str">
        <f t="shared" si="6"/>
        <v>NO</v>
      </c>
      <c r="AP32" s="61" t="str">
        <f t="shared" si="6"/>
        <v>NO</v>
      </c>
      <c r="AQ32" s="61" t="str">
        <f t="shared" si="6"/>
        <v>NO</v>
      </c>
      <c r="AR32" s="61" t="str">
        <f t="shared" si="6"/>
        <v>NO</v>
      </c>
      <c r="AS32" s="61" t="str">
        <f t="shared" si="6"/>
        <v>NO</v>
      </c>
    </row>
    <row r="33" spans="1:45" s="1" customFormat="1" ht="39" customHeight="1">
      <c r="A33" s="90"/>
      <c r="B33" s="114"/>
      <c r="C33" s="117"/>
      <c r="D33" s="16" t="s">
        <v>58</v>
      </c>
      <c r="E33" s="17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</row>
    <row r="34" spans="1:45" s="1" customFormat="1" ht="41.25" customHeight="1">
      <c r="A34" s="90"/>
      <c r="B34" s="114"/>
      <c r="C34" s="117"/>
      <c r="D34" s="36" t="s">
        <v>86</v>
      </c>
      <c r="E34" s="36" t="s">
        <v>85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</row>
    <row r="35" spans="1:45" s="1" customFormat="1" ht="28.5" customHeight="1">
      <c r="A35" s="123"/>
      <c r="B35" s="115"/>
      <c r="C35" s="117"/>
      <c r="D35" s="36" t="s">
        <v>84</v>
      </c>
      <c r="E35" s="39" t="s">
        <v>83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</row>
    <row r="36" spans="1:45" s="1" customFormat="1" ht="41.25" customHeight="1">
      <c r="A36" s="93">
        <v>3</v>
      </c>
      <c r="B36" s="96" t="s">
        <v>39</v>
      </c>
      <c r="C36" s="80" t="s">
        <v>12</v>
      </c>
      <c r="D36" s="68" t="s">
        <v>43</v>
      </c>
      <c r="E36" s="7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</row>
    <row r="37" spans="1:45" s="1" customFormat="1" ht="27" customHeight="1">
      <c r="A37" s="111"/>
      <c r="B37" s="104"/>
      <c r="C37" s="80" t="s">
        <v>13</v>
      </c>
      <c r="D37" s="68" t="s">
        <v>34</v>
      </c>
      <c r="E37" s="44" t="s">
        <v>66</v>
      </c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</row>
    <row r="38" spans="1:45" s="1" customFormat="1" ht="28.5" customHeight="1">
      <c r="A38" s="109">
        <v>4</v>
      </c>
      <c r="B38" s="91" t="s">
        <v>40</v>
      </c>
      <c r="C38" s="18" t="s">
        <v>20</v>
      </c>
      <c r="D38" s="65" t="s">
        <v>48</v>
      </c>
      <c r="E38" s="64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</row>
    <row r="39" spans="1:45" s="1" customFormat="1" ht="39.75" customHeight="1">
      <c r="A39" s="110"/>
      <c r="B39" s="92"/>
      <c r="C39" s="18" t="s">
        <v>21</v>
      </c>
      <c r="D39" s="65" t="s">
        <v>64</v>
      </c>
      <c r="E39" s="14" t="s">
        <v>94</v>
      </c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</row>
    <row r="40" spans="1:45" s="1" customFormat="1" ht="39" customHeight="1">
      <c r="A40" s="93">
        <v>5</v>
      </c>
      <c r="B40" s="96" t="s">
        <v>1</v>
      </c>
      <c r="C40" s="99" t="s">
        <v>112</v>
      </c>
      <c r="D40" s="68" t="s">
        <v>98</v>
      </c>
      <c r="E40" s="69" t="s">
        <v>49</v>
      </c>
      <c r="F40" s="70" t="str">
        <f>IF(AND(F41="SI",F42="SI"),"SI","NO")</f>
        <v>NO</v>
      </c>
      <c r="G40" s="70" t="str">
        <f aca="true" t="shared" si="7" ref="G40:AS40">IF(AND(G41="SI",G42="SI"),"SI","NO")</f>
        <v>NO</v>
      </c>
      <c r="H40" s="70" t="str">
        <f t="shared" si="7"/>
        <v>NO</v>
      </c>
      <c r="I40" s="70" t="str">
        <f t="shared" si="7"/>
        <v>NO</v>
      </c>
      <c r="J40" s="70" t="str">
        <f t="shared" si="7"/>
        <v>NO</v>
      </c>
      <c r="K40" s="70" t="str">
        <f t="shared" si="7"/>
        <v>NO</v>
      </c>
      <c r="L40" s="70" t="str">
        <f t="shared" si="7"/>
        <v>NO</v>
      </c>
      <c r="M40" s="70" t="str">
        <f t="shared" si="7"/>
        <v>NO</v>
      </c>
      <c r="N40" s="70" t="str">
        <f t="shared" si="7"/>
        <v>NO</v>
      </c>
      <c r="O40" s="70" t="str">
        <f t="shared" si="7"/>
        <v>NO</v>
      </c>
      <c r="P40" s="70" t="str">
        <f t="shared" si="7"/>
        <v>NO</v>
      </c>
      <c r="Q40" s="70" t="str">
        <f t="shared" si="7"/>
        <v>NO</v>
      </c>
      <c r="R40" s="70" t="str">
        <f t="shared" si="7"/>
        <v>NO</v>
      </c>
      <c r="S40" s="70" t="str">
        <f t="shared" si="7"/>
        <v>NO</v>
      </c>
      <c r="T40" s="70" t="str">
        <f t="shared" si="7"/>
        <v>NO</v>
      </c>
      <c r="U40" s="70" t="str">
        <f t="shared" si="7"/>
        <v>NO</v>
      </c>
      <c r="V40" s="70" t="str">
        <f t="shared" si="7"/>
        <v>NO</v>
      </c>
      <c r="W40" s="70" t="str">
        <f t="shared" si="7"/>
        <v>NO</v>
      </c>
      <c r="X40" s="70" t="str">
        <f t="shared" si="7"/>
        <v>NO</v>
      </c>
      <c r="Y40" s="70" t="str">
        <f t="shared" si="7"/>
        <v>NO</v>
      </c>
      <c r="Z40" s="70" t="str">
        <f t="shared" si="7"/>
        <v>NO</v>
      </c>
      <c r="AA40" s="70" t="str">
        <f t="shared" si="7"/>
        <v>NO</v>
      </c>
      <c r="AB40" s="70" t="str">
        <f t="shared" si="7"/>
        <v>NO</v>
      </c>
      <c r="AC40" s="70" t="str">
        <f t="shared" si="7"/>
        <v>NO</v>
      </c>
      <c r="AD40" s="70" t="str">
        <f t="shared" si="7"/>
        <v>NO</v>
      </c>
      <c r="AE40" s="70" t="str">
        <f t="shared" si="7"/>
        <v>NO</v>
      </c>
      <c r="AF40" s="70" t="str">
        <f t="shared" si="7"/>
        <v>NO</v>
      </c>
      <c r="AG40" s="70" t="str">
        <f t="shared" si="7"/>
        <v>NO</v>
      </c>
      <c r="AH40" s="70" t="str">
        <f t="shared" si="7"/>
        <v>NO</v>
      </c>
      <c r="AI40" s="70" t="str">
        <f t="shared" si="7"/>
        <v>NO</v>
      </c>
      <c r="AJ40" s="70" t="str">
        <f t="shared" si="7"/>
        <v>NO</v>
      </c>
      <c r="AK40" s="70" t="str">
        <f t="shared" si="7"/>
        <v>NO</v>
      </c>
      <c r="AL40" s="70" t="str">
        <f t="shared" si="7"/>
        <v>NO</v>
      </c>
      <c r="AM40" s="70" t="str">
        <f t="shared" si="7"/>
        <v>NO</v>
      </c>
      <c r="AN40" s="70" t="str">
        <f t="shared" si="7"/>
        <v>NO</v>
      </c>
      <c r="AO40" s="70" t="str">
        <f t="shared" si="7"/>
        <v>NO</v>
      </c>
      <c r="AP40" s="70" t="str">
        <f t="shared" si="7"/>
        <v>NO</v>
      </c>
      <c r="AQ40" s="70" t="str">
        <f t="shared" si="7"/>
        <v>NO</v>
      </c>
      <c r="AR40" s="70" t="str">
        <f t="shared" si="7"/>
        <v>NO</v>
      </c>
      <c r="AS40" s="70" t="str">
        <f t="shared" si="7"/>
        <v>NO</v>
      </c>
    </row>
    <row r="41" spans="1:45" s="1" customFormat="1" ht="25.5" customHeight="1">
      <c r="A41" s="94"/>
      <c r="B41" s="97"/>
      <c r="C41" s="100"/>
      <c r="D41" s="15" t="s">
        <v>118</v>
      </c>
      <c r="E41" s="39" t="s">
        <v>67</v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</row>
    <row r="42" spans="1:45" s="1" customFormat="1" ht="28.5" customHeight="1">
      <c r="A42" s="94"/>
      <c r="B42" s="97"/>
      <c r="C42" s="100"/>
      <c r="D42" s="15" t="s">
        <v>119</v>
      </c>
      <c r="E42" s="39" t="s">
        <v>68</v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</row>
    <row r="43" spans="1:45" s="1" customFormat="1" ht="40.5" customHeight="1">
      <c r="A43" s="94"/>
      <c r="B43" s="97"/>
      <c r="C43" s="101" t="s">
        <v>113</v>
      </c>
      <c r="D43" s="68" t="s">
        <v>35</v>
      </c>
      <c r="E43" s="71"/>
      <c r="F43" s="70" t="str">
        <f>IF(AND(F44="N.P.",F45="N.P."),"N.P.",IF(AND(OR(F44="SI",F44="N.P."),OR(F45="SI",F45="N.P.")),"SI","NO"))</f>
        <v>NO</v>
      </c>
      <c r="G43" s="70" t="str">
        <f aca="true" t="shared" si="8" ref="G43:AS43">IF(AND(G44="N.P.",G45="N.P."),"N.P.",IF(AND(OR(G44="SI",G44="N.P."),OR(G45="SI",G45="N.P.")),"SI","NO"))</f>
        <v>NO</v>
      </c>
      <c r="H43" s="70" t="str">
        <f t="shared" si="8"/>
        <v>NO</v>
      </c>
      <c r="I43" s="70" t="str">
        <f t="shared" si="8"/>
        <v>NO</v>
      </c>
      <c r="J43" s="70" t="str">
        <f t="shared" si="8"/>
        <v>NO</v>
      </c>
      <c r="K43" s="70" t="str">
        <f t="shared" si="8"/>
        <v>NO</v>
      </c>
      <c r="L43" s="70" t="str">
        <f t="shared" si="8"/>
        <v>NO</v>
      </c>
      <c r="M43" s="70" t="str">
        <f t="shared" si="8"/>
        <v>NO</v>
      </c>
      <c r="N43" s="70" t="str">
        <f t="shared" si="8"/>
        <v>NO</v>
      </c>
      <c r="O43" s="70" t="str">
        <f t="shared" si="8"/>
        <v>NO</v>
      </c>
      <c r="P43" s="70" t="str">
        <f t="shared" si="8"/>
        <v>NO</v>
      </c>
      <c r="Q43" s="70" t="str">
        <f t="shared" si="8"/>
        <v>NO</v>
      </c>
      <c r="R43" s="70" t="str">
        <f t="shared" si="8"/>
        <v>NO</v>
      </c>
      <c r="S43" s="70" t="str">
        <f t="shared" si="8"/>
        <v>NO</v>
      </c>
      <c r="T43" s="70" t="str">
        <f t="shared" si="8"/>
        <v>NO</v>
      </c>
      <c r="U43" s="70" t="str">
        <f t="shared" si="8"/>
        <v>NO</v>
      </c>
      <c r="V43" s="70" t="str">
        <f t="shared" si="8"/>
        <v>NO</v>
      </c>
      <c r="W43" s="70" t="str">
        <f t="shared" si="8"/>
        <v>NO</v>
      </c>
      <c r="X43" s="70" t="str">
        <f t="shared" si="8"/>
        <v>NO</v>
      </c>
      <c r="Y43" s="70" t="str">
        <f t="shared" si="8"/>
        <v>NO</v>
      </c>
      <c r="Z43" s="70" t="str">
        <f t="shared" si="8"/>
        <v>NO</v>
      </c>
      <c r="AA43" s="70" t="str">
        <f t="shared" si="8"/>
        <v>NO</v>
      </c>
      <c r="AB43" s="70" t="str">
        <f t="shared" si="8"/>
        <v>NO</v>
      </c>
      <c r="AC43" s="70" t="str">
        <f t="shared" si="8"/>
        <v>NO</v>
      </c>
      <c r="AD43" s="70" t="str">
        <f t="shared" si="8"/>
        <v>NO</v>
      </c>
      <c r="AE43" s="70" t="str">
        <f t="shared" si="8"/>
        <v>NO</v>
      </c>
      <c r="AF43" s="70" t="str">
        <f t="shared" si="8"/>
        <v>NO</v>
      </c>
      <c r="AG43" s="70" t="str">
        <f t="shared" si="8"/>
        <v>NO</v>
      </c>
      <c r="AH43" s="70" t="str">
        <f t="shared" si="8"/>
        <v>NO</v>
      </c>
      <c r="AI43" s="70" t="str">
        <f t="shared" si="8"/>
        <v>NO</v>
      </c>
      <c r="AJ43" s="70" t="str">
        <f t="shared" si="8"/>
        <v>NO</v>
      </c>
      <c r="AK43" s="70" t="str">
        <f t="shared" si="8"/>
        <v>NO</v>
      </c>
      <c r="AL43" s="70" t="str">
        <f t="shared" si="8"/>
        <v>NO</v>
      </c>
      <c r="AM43" s="70" t="str">
        <f t="shared" si="8"/>
        <v>NO</v>
      </c>
      <c r="AN43" s="70" t="str">
        <f t="shared" si="8"/>
        <v>NO</v>
      </c>
      <c r="AO43" s="70" t="str">
        <f t="shared" si="8"/>
        <v>NO</v>
      </c>
      <c r="AP43" s="70" t="str">
        <f t="shared" si="8"/>
        <v>NO</v>
      </c>
      <c r="AQ43" s="70" t="str">
        <f t="shared" si="8"/>
        <v>NO</v>
      </c>
      <c r="AR43" s="70" t="str">
        <f t="shared" si="8"/>
        <v>NO</v>
      </c>
      <c r="AS43" s="70" t="str">
        <f t="shared" si="8"/>
        <v>NO</v>
      </c>
    </row>
    <row r="44" spans="1:45" s="1" customFormat="1" ht="31.5">
      <c r="A44" s="94"/>
      <c r="B44" s="97"/>
      <c r="C44" s="102"/>
      <c r="D44" s="41" t="s">
        <v>69</v>
      </c>
      <c r="E44" s="39" t="s">
        <v>71</v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</row>
    <row r="45" spans="1:45" s="1" customFormat="1" ht="31.5">
      <c r="A45" s="95"/>
      <c r="B45" s="98"/>
      <c r="C45" s="103"/>
      <c r="D45" s="42" t="s">
        <v>70</v>
      </c>
      <c r="E45" s="39" t="s">
        <v>72</v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</row>
    <row r="46" spans="1:45" s="1" customFormat="1" ht="28.5" customHeight="1">
      <c r="A46" s="89">
        <v>6</v>
      </c>
      <c r="B46" s="91" t="s">
        <v>6</v>
      </c>
      <c r="C46" s="37" t="s">
        <v>44</v>
      </c>
      <c r="D46" s="60" t="s">
        <v>76</v>
      </c>
      <c r="E46" s="49" t="s">
        <v>95</v>
      </c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</row>
    <row r="47" spans="1:45" s="1" customFormat="1" ht="41.25" customHeight="1">
      <c r="A47" s="90"/>
      <c r="B47" s="92"/>
      <c r="C47" s="105" t="s">
        <v>45</v>
      </c>
      <c r="D47" s="60" t="s">
        <v>73</v>
      </c>
      <c r="E47" s="73" t="s">
        <v>99</v>
      </c>
      <c r="F47" s="61" t="str">
        <f>IF(AND(F48="N.P.",F49="N.P."),"N.P.",IF(OR(F48="SI",F49="SI"),"SI","NO"))</f>
        <v>NO</v>
      </c>
      <c r="G47" s="61" t="str">
        <f aca="true" t="shared" si="9" ref="G47:AS47">IF(AND(G48="N.P.",G49="N.P."),"N.P.",IF(OR(G48="SI",G49="SI"),"SI","NO"))</f>
        <v>NO</v>
      </c>
      <c r="H47" s="61" t="str">
        <f t="shared" si="9"/>
        <v>NO</v>
      </c>
      <c r="I47" s="61" t="str">
        <f t="shared" si="9"/>
        <v>NO</v>
      </c>
      <c r="J47" s="61" t="str">
        <f t="shared" si="9"/>
        <v>NO</v>
      </c>
      <c r="K47" s="61" t="str">
        <f t="shared" si="9"/>
        <v>NO</v>
      </c>
      <c r="L47" s="61" t="str">
        <f t="shared" si="9"/>
        <v>NO</v>
      </c>
      <c r="M47" s="61" t="str">
        <f t="shared" si="9"/>
        <v>NO</v>
      </c>
      <c r="N47" s="61" t="str">
        <f t="shared" si="9"/>
        <v>NO</v>
      </c>
      <c r="O47" s="61" t="str">
        <f t="shared" si="9"/>
        <v>NO</v>
      </c>
      <c r="P47" s="61" t="str">
        <f t="shared" si="9"/>
        <v>NO</v>
      </c>
      <c r="Q47" s="61" t="str">
        <f t="shared" si="9"/>
        <v>NO</v>
      </c>
      <c r="R47" s="61" t="str">
        <f t="shared" si="9"/>
        <v>NO</v>
      </c>
      <c r="S47" s="61" t="str">
        <f t="shared" si="9"/>
        <v>NO</v>
      </c>
      <c r="T47" s="61" t="str">
        <f t="shared" si="9"/>
        <v>NO</v>
      </c>
      <c r="U47" s="61" t="str">
        <f t="shared" si="9"/>
        <v>NO</v>
      </c>
      <c r="V47" s="61" t="str">
        <f t="shared" si="9"/>
        <v>NO</v>
      </c>
      <c r="W47" s="61" t="str">
        <f t="shared" si="9"/>
        <v>NO</v>
      </c>
      <c r="X47" s="61" t="str">
        <f t="shared" si="9"/>
        <v>NO</v>
      </c>
      <c r="Y47" s="61" t="str">
        <f t="shared" si="9"/>
        <v>NO</v>
      </c>
      <c r="Z47" s="61" t="str">
        <f t="shared" si="9"/>
        <v>NO</v>
      </c>
      <c r="AA47" s="61" t="str">
        <f t="shared" si="9"/>
        <v>NO</v>
      </c>
      <c r="AB47" s="61" t="str">
        <f t="shared" si="9"/>
        <v>NO</v>
      </c>
      <c r="AC47" s="61" t="str">
        <f t="shared" si="9"/>
        <v>NO</v>
      </c>
      <c r="AD47" s="61" t="str">
        <f t="shared" si="9"/>
        <v>NO</v>
      </c>
      <c r="AE47" s="61" t="str">
        <f t="shared" si="9"/>
        <v>NO</v>
      </c>
      <c r="AF47" s="61" t="str">
        <f t="shared" si="9"/>
        <v>NO</v>
      </c>
      <c r="AG47" s="61" t="str">
        <f t="shared" si="9"/>
        <v>NO</v>
      </c>
      <c r="AH47" s="61" t="str">
        <f t="shared" si="9"/>
        <v>NO</v>
      </c>
      <c r="AI47" s="61" t="str">
        <f t="shared" si="9"/>
        <v>NO</v>
      </c>
      <c r="AJ47" s="61" t="str">
        <f t="shared" si="9"/>
        <v>NO</v>
      </c>
      <c r="AK47" s="61" t="str">
        <f t="shared" si="9"/>
        <v>NO</v>
      </c>
      <c r="AL47" s="61" t="str">
        <f t="shared" si="9"/>
        <v>NO</v>
      </c>
      <c r="AM47" s="61" t="str">
        <f t="shared" si="9"/>
        <v>NO</v>
      </c>
      <c r="AN47" s="61" t="str">
        <f t="shared" si="9"/>
        <v>NO</v>
      </c>
      <c r="AO47" s="61" t="str">
        <f t="shared" si="9"/>
        <v>NO</v>
      </c>
      <c r="AP47" s="61" t="str">
        <f t="shared" si="9"/>
        <v>NO</v>
      </c>
      <c r="AQ47" s="61" t="str">
        <f t="shared" si="9"/>
        <v>NO</v>
      </c>
      <c r="AR47" s="61" t="str">
        <f t="shared" si="9"/>
        <v>NO</v>
      </c>
      <c r="AS47" s="61" t="str">
        <f t="shared" si="9"/>
        <v>NO</v>
      </c>
    </row>
    <row r="48" spans="1:45" s="1" customFormat="1" ht="34.5" customHeight="1">
      <c r="A48" s="90"/>
      <c r="B48" s="92"/>
      <c r="C48" s="106"/>
      <c r="D48" s="41" t="s">
        <v>74</v>
      </c>
      <c r="E48" s="64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</row>
    <row r="49" spans="1:45" s="1" customFormat="1" ht="36" customHeight="1">
      <c r="A49" s="90"/>
      <c r="B49" s="92"/>
      <c r="C49" s="106"/>
      <c r="D49" s="41" t="s">
        <v>75</v>
      </c>
      <c r="E49" s="64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</row>
    <row r="50" spans="1:45" s="1" customFormat="1" ht="42.75" customHeight="1">
      <c r="A50" s="107">
        <v>7</v>
      </c>
      <c r="B50" s="96" t="s">
        <v>41</v>
      </c>
      <c r="C50" s="58" t="s">
        <v>46</v>
      </c>
      <c r="D50" s="68" t="s">
        <v>59</v>
      </c>
      <c r="E50" s="71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</row>
    <row r="51" spans="1:45" s="1" customFormat="1" ht="39" customHeight="1">
      <c r="A51" s="108"/>
      <c r="B51" s="97"/>
      <c r="C51" s="96" t="s">
        <v>7</v>
      </c>
      <c r="D51" s="68" t="s">
        <v>47</v>
      </c>
      <c r="E51" s="74" t="s">
        <v>100</v>
      </c>
      <c r="F51" s="70" t="str">
        <f>IF(AND(F52="N.P.",F53="N.P."),"N.P.",IF(AND(F52="SI",F53="SI"),"SI","NO"))</f>
        <v>NO</v>
      </c>
      <c r="G51" s="70" t="str">
        <f aca="true" t="shared" si="10" ref="G51:AS51">IF(AND(G52="N.P.",G53="N.P."),"N.P.",IF(AND(G52="SI",G53="SI"),"SI","NO"))</f>
        <v>NO</v>
      </c>
      <c r="H51" s="70" t="str">
        <f t="shared" si="10"/>
        <v>NO</v>
      </c>
      <c r="I51" s="70" t="str">
        <f t="shared" si="10"/>
        <v>NO</v>
      </c>
      <c r="J51" s="70" t="str">
        <f t="shared" si="10"/>
        <v>NO</v>
      </c>
      <c r="K51" s="70" t="str">
        <f t="shared" si="10"/>
        <v>NO</v>
      </c>
      <c r="L51" s="70" t="str">
        <f t="shared" si="10"/>
        <v>NO</v>
      </c>
      <c r="M51" s="70" t="str">
        <f t="shared" si="10"/>
        <v>NO</v>
      </c>
      <c r="N51" s="70" t="str">
        <f t="shared" si="10"/>
        <v>NO</v>
      </c>
      <c r="O51" s="70" t="str">
        <f t="shared" si="10"/>
        <v>NO</v>
      </c>
      <c r="P51" s="70" t="str">
        <f t="shared" si="10"/>
        <v>NO</v>
      </c>
      <c r="Q51" s="70" t="str">
        <f t="shared" si="10"/>
        <v>NO</v>
      </c>
      <c r="R51" s="70" t="str">
        <f t="shared" si="10"/>
        <v>NO</v>
      </c>
      <c r="S51" s="70" t="str">
        <f t="shared" si="10"/>
        <v>NO</v>
      </c>
      <c r="T51" s="70" t="str">
        <f t="shared" si="10"/>
        <v>NO</v>
      </c>
      <c r="U51" s="70" t="str">
        <f t="shared" si="10"/>
        <v>NO</v>
      </c>
      <c r="V51" s="70" t="str">
        <f t="shared" si="10"/>
        <v>NO</v>
      </c>
      <c r="W51" s="70" t="str">
        <f t="shared" si="10"/>
        <v>NO</v>
      </c>
      <c r="X51" s="70" t="str">
        <f t="shared" si="10"/>
        <v>NO</v>
      </c>
      <c r="Y51" s="70" t="str">
        <f t="shared" si="10"/>
        <v>NO</v>
      </c>
      <c r="Z51" s="70" t="str">
        <f t="shared" si="10"/>
        <v>NO</v>
      </c>
      <c r="AA51" s="70" t="str">
        <f t="shared" si="10"/>
        <v>NO</v>
      </c>
      <c r="AB51" s="70" t="str">
        <f t="shared" si="10"/>
        <v>NO</v>
      </c>
      <c r="AC51" s="70" t="str">
        <f t="shared" si="10"/>
        <v>NO</v>
      </c>
      <c r="AD51" s="70" t="str">
        <f t="shared" si="10"/>
        <v>NO</v>
      </c>
      <c r="AE51" s="70" t="str">
        <f t="shared" si="10"/>
        <v>NO</v>
      </c>
      <c r="AF51" s="70" t="str">
        <f t="shared" si="10"/>
        <v>NO</v>
      </c>
      <c r="AG51" s="70" t="str">
        <f t="shared" si="10"/>
        <v>NO</v>
      </c>
      <c r="AH51" s="70" t="str">
        <f t="shared" si="10"/>
        <v>NO</v>
      </c>
      <c r="AI51" s="70" t="str">
        <f t="shared" si="10"/>
        <v>NO</v>
      </c>
      <c r="AJ51" s="70" t="str">
        <f t="shared" si="10"/>
        <v>NO</v>
      </c>
      <c r="AK51" s="70" t="str">
        <f t="shared" si="10"/>
        <v>NO</v>
      </c>
      <c r="AL51" s="70" t="str">
        <f t="shared" si="10"/>
        <v>NO</v>
      </c>
      <c r="AM51" s="70" t="str">
        <f t="shared" si="10"/>
        <v>NO</v>
      </c>
      <c r="AN51" s="70" t="str">
        <f t="shared" si="10"/>
        <v>NO</v>
      </c>
      <c r="AO51" s="70" t="str">
        <f t="shared" si="10"/>
        <v>NO</v>
      </c>
      <c r="AP51" s="70" t="str">
        <f t="shared" si="10"/>
        <v>NO</v>
      </c>
      <c r="AQ51" s="70" t="str">
        <f t="shared" si="10"/>
        <v>NO</v>
      </c>
      <c r="AR51" s="70" t="str">
        <f t="shared" si="10"/>
        <v>NO</v>
      </c>
      <c r="AS51" s="70" t="str">
        <f t="shared" si="10"/>
        <v>NO</v>
      </c>
    </row>
    <row r="52" spans="1:45" s="1" customFormat="1" ht="25.5" customHeight="1">
      <c r="A52" s="108"/>
      <c r="B52" s="97"/>
      <c r="C52" s="97"/>
      <c r="D52" s="41" t="s">
        <v>120</v>
      </c>
      <c r="E52" s="64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</row>
    <row r="53" spans="1:45" s="1" customFormat="1" ht="38.25" customHeight="1">
      <c r="A53" s="108"/>
      <c r="B53" s="97"/>
      <c r="C53" s="97"/>
      <c r="D53" s="41" t="s">
        <v>121</v>
      </c>
      <c r="E53" s="75" t="s">
        <v>101</v>
      </c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</row>
    <row r="54" spans="1:45" s="1" customFormat="1" ht="39" customHeight="1">
      <c r="A54" s="76">
        <v>8</v>
      </c>
      <c r="B54" s="38" t="s">
        <v>42</v>
      </c>
      <c r="C54" s="38">
        <v>8</v>
      </c>
      <c r="D54" s="65" t="s">
        <v>36</v>
      </c>
      <c r="E54" s="41" t="s">
        <v>102</v>
      </c>
      <c r="F54" s="63" t="s">
        <v>55</v>
      </c>
      <c r="G54" s="63" t="s">
        <v>55</v>
      </c>
      <c r="H54" s="63" t="s">
        <v>55</v>
      </c>
      <c r="I54" s="63" t="s">
        <v>55</v>
      </c>
      <c r="J54" s="63" t="s">
        <v>55</v>
      </c>
      <c r="K54" s="63" t="s">
        <v>55</v>
      </c>
      <c r="L54" s="63" t="s">
        <v>55</v>
      </c>
      <c r="M54" s="63" t="s">
        <v>55</v>
      </c>
      <c r="N54" s="63" t="s">
        <v>55</v>
      </c>
      <c r="O54" s="63" t="s">
        <v>55</v>
      </c>
      <c r="P54" s="63" t="s">
        <v>55</v>
      </c>
      <c r="Q54" s="63" t="s">
        <v>55</v>
      </c>
      <c r="R54" s="63" t="s">
        <v>55</v>
      </c>
      <c r="S54" s="63" t="s">
        <v>55</v>
      </c>
      <c r="T54" s="63" t="s">
        <v>55</v>
      </c>
      <c r="U54" s="63" t="s">
        <v>55</v>
      </c>
      <c r="V54" s="63" t="s">
        <v>55</v>
      </c>
      <c r="W54" s="63" t="s">
        <v>55</v>
      </c>
      <c r="X54" s="63" t="s">
        <v>55</v>
      </c>
      <c r="Y54" s="63" t="s">
        <v>55</v>
      </c>
      <c r="Z54" s="63" t="s">
        <v>55</v>
      </c>
      <c r="AA54" s="63" t="s">
        <v>55</v>
      </c>
      <c r="AB54" s="63" t="s">
        <v>55</v>
      </c>
      <c r="AC54" s="63" t="s">
        <v>55</v>
      </c>
      <c r="AD54" s="63" t="s">
        <v>55</v>
      </c>
      <c r="AE54" s="63" t="s">
        <v>55</v>
      </c>
      <c r="AF54" s="63" t="s">
        <v>55</v>
      </c>
      <c r="AG54" s="63" t="s">
        <v>55</v>
      </c>
      <c r="AH54" s="63" t="s">
        <v>55</v>
      </c>
      <c r="AI54" s="63" t="s">
        <v>55</v>
      </c>
      <c r="AJ54" s="63" t="s">
        <v>55</v>
      </c>
      <c r="AK54" s="63" t="s">
        <v>55</v>
      </c>
      <c r="AL54" s="63" t="s">
        <v>55</v>
      </c>
      <c r="AM54" s="63" t="s">
        <v>55</v>
      </c>
      <c r="AN54" s="63" t="s">
        <v>55</v>
      </c>
      <c r="AO54" s="63" t="s">
        <v>55</v>
      </c>
      <c r="AP54" s="63" t="s">
        <v>55</v>
      </c>
      <c r="AQ54" s="63" t="s">
        <v>55</v>
      </c>
      <c r="AR54" s="63" t="s">
        <v>55</v>
      </c>
      <c r="AS54" s="63" t="s">
        <v>55</v>
      </c>
    </row>
    <row r="55" spans="4:45" s="19" customFormat="1" ht="12.75">
      <c r="D55" s="2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</row>
    <row r="56" spans="4:45" s="19" customFormat="1" ht="16.5" customHeight="1">
      <c r="D56" s="22" t="s">
        <v>31</v>
      </c>
      <c r="E56" s="23"/>
      <c r="F56" s="24" t="str">
        <f>IF(ISBLANK(F5),"-",F5)</f>
        <v>-</v>
      </c>
      <c r="G56" s="24" t="str">
        <f aca="true" t="shared" si="11" ref="G56:AS56">IF(ISBLANK(G5),"-",G5)</f>
        <v>-</v>
      </c>
      <c r="H56" s="24" t="str">
        <f t="shared" si="11"/>
        <v>-</v>
      </c>
      <c r="I56" s="24" t="str">
        <f t="shared" si="11"/>
        <v>-</v>
      </c>
      <c r="J56" s="24" t="str">
        <f t="shared" si="11"/>
        <v>-</v>
      </c>
      <c r="K56" s="24" t="str">
        <f t="shared" si="11"/>
        <v>-</v>
      </c>
      <c r="L56" s="24" t="str">
        <f t="shared" si="11"/>
        <v>-</v>
      </c>
      <c r="M56" s="24" t="str">
        <f t="shared" si="11"/>
        <v>-</v>
      </c>
      <c r="N56" s="24" t="str">
        <f t="shared" si="11"/>
        <v>-</v>
      </c>
      <c r="O56" s="24" t="str">
        <f t="shared" si="11"/>
        <v>-</v>
      </c>
      <c r="P56" s="24" t="str">
        <f t="shared" si="11"/>
        <v>-</v>
      </c>
      <c r="Q56" s="24" t="str">
        <f t="shared" si="11"/>
        <v>-</v>
      </c>
      <c r="R56" s="24" t="str">
        <f t="shared" si="11"/>
        <v>-</v>
      </c>
      <c r="S56" s="24" t="str">
        <f t="shared" si="11"/>
        <v>-</v>
      </c>
      <c r="T56" s="24" t="str">
        <f t="shared" si="11"/>
        <v>-</v>
      </c>
      <c r="U56" s="24" t="str">
        <f t="shared" si="11"/>
        <v>-</v>
      </c>
      <c r="V56" s="24" t="str">
        <f t="shared" si="11"/>
        <v>-</v>
      </c>
      <c r="W56" s="24" t="str">
        <f t="shared" si="11"/>
        <v>-</v>
      </c>
      <c r="X56" s="24" t="str">
        <f t="shared" si="11"/>
        <v>-</v>
      </c>
      <c r="Y56" s="24" t="str">
        <f t="shared" si="11"/>
        <v>-</v>
      </c>
      <c r="Z56" s="24" t="str">
        <f t="shared" si="11"/>
        <v>-</v>
      </c>
      <c r="AA56" s="24" t="str">
        <f t="shared" si="11"/>
        <v>-</v>
      </c>
      <c r="AB56" s="24" t="str">
        <f t="shared" si="11"/>
        <v>-</v>
      </c>
      <c r="AC56" s="24" t="str">
        <f t="shared" si="11"/>
        <v>-</v>
      </c>
      <c r="AD56" s="24" t="str">
        <f t="shared" si="11"/>
        <v>-</v>
      </c>
      <c r="AE56" s="24" t="str">
        <f t="shared" si="11"/>
        <v>-</v>
      </c>
      <c r="AF56" s="24" t="str">
        <f t="shared" si="11"/>
        <v>-</v>
      </c>
      <c r="AG56" s="24" t="str">
        <f t="shared" si="11"/>
        <v>-</v>
      </c>
      <c r="AH56" s="24" t="str">
        <f t="shared" si="11"/>
        <v>-</v>
      </c>
      <c r="AI56" s="24" t="str">
        <f t="shared" si="11"/>
        <v>-</v>
      </c>
      <c r="AJ56" s="24" t="str">
        <f t="shared" si="11"/>
        <v>-</v>
      </c>
      <c r="AK56" s="24" t="str">
        <f t="shared" si="11"/>
        <v>-</v>
      </c>
      <c r="AL56" s="24" t="str">
        <f t="shared" si="11"/>
        <v>-</v>
      </c>
      <c r="AM56" s="24" t="str">
        <f t="shared" si="11"/>
        <v>-</v>
      </c>
      <c r="AN56" s="24" t="str">
        <f t="shared" si="11"/>
        <v>-</v>
      </c>
      <c r="AO56" s="24" t="str">
        <f t="shared" si="11"/>
        <v>-</v>
      </c>
      <c r="AP56" s="24" t="str">
        <f t="shared" si="11"/>
        <v>-</v>
      </c>
      <c r="AQ56" s="24" t="str">
        <f t="shared" si="11"/>
        <v>-</v>
      </c>
      <c r="AR56" s="24" t="str">
        <f t="shared" si="11"/>
        <v>-</v>
      </c>
      <c r="AS56" s="24" t="str">
        <f t="shared" si="11"/>
        <v>-</v>
      </c>
    </row>
    <row r="57" spans="2:45" s="19" customFormat="1" ht="15.75">
      <c r="B57" s="25"/>
      <c r="D57" s="22" t="s">
        <v>28</v>
      </c>
      <c r="E57" s="26"/>
      <c r="F57" s="27">
        <f>IF(ISBLANK(F5),"",SUM(IF(F7="SI",1,0),IF(F14="SI",1,0),IF(F17="SI",1,0),IF(F20="SI",1,0),IF(F24="SI",1,0),IF(F25="SI",1,0),IF(F26="SI",1,0),IF(F27="SI",1,0),IF(F28="SI",1,0),IF(F29="SI",1,0),IF(F32="SI",1,0),IF(F36="SI",1,0),IF(F37="SI",1,0),IF(F38="SI",1,0),IF(F39="SI",1,0),IF(F40="SI",1,0),IF(F43="SI",1,0),IF(F46="SI",1,0),IF(F47="SI",1,0),IF(F50="SI",1,0),IF(F51="SI",1,0),IF(F54="SI",1,0)))</f>
      </c>
      <c r="G57" s="27">
        <f aca="true" t="shared" si="12" ref="G57:AS57">IF(ISBLANK(G5),"",SUM(IF(G7="SI",1,0),IF(G14="SI",1,0),IF(G17="SI",1,0),IF(G20="SI",1,0),IF(G24="SI",1,0),IF(G25="SI",1,0),IF(G26="SI",1,0),IF(G27="SI",1,0),IF(G28="SI",1,0),IF(G29="SI",1,0),IF(G32="SI",1,0),IF(G36="SI",1,0),IF(G37="SI",1,0),IF(G38="SI",1,0),IF(G39="SI",1,0),IF(G40="SI",1,0),IF(G43="SI",1,0),IF(G46="SI",1,0),IF(G47="SI",1,0),IF(G50="SI",1,0),IF(G51="SI",1,0),IF(G54="SI",1,0)))</f>
      </c>
      <c r="H57" s="27">
        <f t="shared" si="12"/>
      </c>
      <c r="I57" s="27">
        <f t="shared" si="12"/>
      </c>
      <c r="J57" s="27">
        <f t="shared" si="12"/>
      </c>
      <c r="K57" s="27">
        <f t="shared" si="12"/>
      </c>
      <c r="L57" s="27">
        <f t="shared" si="12"/>
      </c>
      <c r="M57" s="27">
        <f t="shared" si="12"/>
      </c>
      <c r="N57" s="27">
        <f t="shared" si="12"/>
      </c>
      <c r="O57" s="27">
        <f t="shared" si="12"/>
      </c>
      <c r="P57" s="27">
        <f t="shared" si="12"/>
      </c>
      <c r="Q57" s="27">
        <f t="shared" si="12"/>
      </c>
      <c r="R57" s="27">
        <f t="shared" si="12"/>
      </c>
      <c r="S57" s="27">
        <f t="shared" si="12"/>
      </c>
      <c r="T57" s="27">
        <f t="shared" si="12"/>
      </c>
      <c r="U57" s="27">
        <f t="shared" si="12"/>
      </c>
      <c r="V57" s="27">
        <f t="shared" si="12"/>
      </c>
      <c r="W57" s="27">
        <f t="shared" si="12"/>
      </c>
      <c r="X57" s="27">
        <f t="shared" si="12"/>
      </c>
      <c r="Y57" s="27">
        <f t="shared" si="12"/>
      </c>
      <c r="Z57" s="27">
        <f t="shared" si="12"/>
      </c>
      <c r="AA57" s="27">
        <f t="shared" si="12"/>
      </c>
      <c r="AB57" s="27">
        <f t="shared" si="12"/>
      </c>
      <c r="AC57" s="27">
        <f t="shared" si="12"/>
      </c>
      <c r="AD57" s="27">
        <f t="shared" si="12"/>
      </c>
      <c r="AE57" s="27">
        <f t="shared" si="12"/>
      </c>
      <c r="AF57" s="27">
        <f t="shared" si="12"/>
      </c>
      <c r="AG57" s="27">
        <f t="shared" si="12"/>
      </c>
      <c r="AH57" s="27">
        <f t="shared" si="12"/>
      </c>
      <c r="AI57" s="27">
        <f t="shared" si="12"/>
      </c>
      <c r="AJ57" s="27">
        <f t="shared" si="12"/>
      </c>
      <c r="AK57" s="27">
        <f t="shared" si="12"/>
      </c>
      <c r="AL57" s="27">
        <f t="shared" si="12"/>
      </c>
      <c r="AM57" s="27">
        <f t="shared" si="12"/>
      </c>
      <c r="AN57" s="27">
        <f t="shared" si="12"/>
      </c>
      <c r="AO57" s="27">
        <f t="shared" si="12"/>
      </c>
      <c r="AP57" s="27">
        <f t="shared" si="12"/>
      </c>
      <c r="AQ57" s="27">
        <f t="shared" si="12"/>
      </c>
      <c r="AR57" s="27">
        <f t="shared" si="12"/>
      </c>
      <c r="AS57" s="27">
        <f t="shared" si="12"/>
      </c>
    </row>
    <row r="58" spans="2:45" s="19" customFormat="1" ht="15.75">
      <c r="B58" s="25"/>
      <c r="D58" s="22" t="s">
        <v>25</v>
      </c>
      <c r="E58" s="26"/>
      <c r="F58" s="27">
        <f>IF(ISBLANK(F5),"",SUM(IF(F7="NO",1,0),IF(F14="NO",1,0),IF(F17="NO",1,0),IF(F20="NO",1,0),IF(F24="NO",1,0),IF(F25="NO",1,0),IF(F26="NO",1,0),IF(F27="NO",1,0),IF(F28="NO",1,0),IF(F29="NO",1,0),IF(F32="NO",1,0),IF(F36="NO",1,0),IF(F37="NO",1,0),IF(F38="NO",1,0),IF(F39="NO",1,0),IF(F40="NO",1,0),IF(F43="NO",1,0),IF(F46="NO",1,0),IF(F47="NO",1,0),IF(F50="NO",1,0),IF(F51="NO",1,0),IF(F54="NO",1,0)))</f>
      </c>
      <c r="G58" s="27">
        <f aca="true" t="shared" si="13" ref="G58:AS58">IF(ISBLANK(G5),"",SUM(IF(G7="NO",1,0),IF(G14="NO",1,0),IF(G17="NO",1,0),IF(G20="NO",1,0),IF(G24="NO",1,0),IF(G25="NO",1,0),IF(G26="NO",1,0),IF(G27="NO",1,0),IF(G28="NO",1,0),IF(G29="NO",1,0),IF(G32="NO",1,0),IF(G36="NO",1,0),IF(G37="NO",1,0),IF(G38="NO",1,0),IF(G39="NO",1,0),IF(G40="NO",1,0),IF(G43="NO",1,0),IF(G46="NO",1,0),IF(G47="NO",1,0),IF(G50="NO",1,0),IF(G51="NO",1,0),IF(G54="NO",1,0)))</f>
      </c>
      <c r="H58" s="27">
        <f t="shared" si="13"/>
      </c>
      <c r="I58" s="27">
        <f t="shared" si="13"/>
      </c>
      <c r="J58" s="27">
        <f t="shared" si="13"/>
      </c>
      <c r="K58" s="27">
        <f t="shared" si="13"/>
      </c>
      <c r="L58" s="27">
        <f t="shared" si="13"/>
      </c>
      <c r="M58" s="27">
        <f t="shared" si="13"/>
      </c>
      <c r="N58" s="27">
        <f t="shared" si="13"/>
      </c>
      <c r="O58" s="27">
        <f t="shared" si="13"/>
      </c>
      <c r="P58" s="27">
        <f t="shared" si="13"/>
      </c>
      <c r="Q58" s="27">
        <f t="shared" si="13"/>
      </c>
      <c r="R58" s="27">
        <f t="shared" si="13"/>
      </c>
      <c r="S58" s="27">
        <f t="shared" si="13"/>
      </c>
      <c r="T58" s="27">
        <f t="shared" si="13"/>
      </c>
      <c r="U58" s="27">
        <f t="shared" si="13"/>
      </c>
      <c r="V58" s="27">
        <f t="shared" si="13"/>
      </c>
      <c r="W58" s="27">
        <f t="shared" si="13"/>
      </c>
      <c r="X58" s="27">
        <f t="shared" si="13"/>
      </c>
      <c r="Y58" s="27">
        <f t="shared" si="13"/>
      </c>
      <c r="Z58" s="27">
        <f t="shared" si="13"/>
      </c>
      <c r="AA58" s="27">
        <f t="shared" si="13"/>
      </c>
      <c r="AB58" s="27">
        <f t="shared" si="13"/>
      </c>
      <c r="AC58" s="27">
        <f t="shared" si="13"/>
      </c>
      <c r="AD58" s="27">
        <f t="shared" si="13"/>
      </c>
      <c r="AE58" s="27">
        <f t="shared" si="13"/>
      </c>
      <c r="AF58" s="27">
        <f t="shared" si="13"/>
      </c>
      <c r="AG58" s="27">
        <f t="shared" si="13"/>
      </c>
      <c r="AH58" s="27">
        <f t="shared" si="13"/>
      </c>
      <c r="AI58" s="27">
        <f t="shared" si="13"/>
      </c>
      <c r="AJ58" s="27">
        <f t="shared" si="13"/>
      </c>
      <c r="AK58" s="27">
        <f t="shared" si="13"/>
      </c>
      <c r="AL58" s="27">
        <f t="shared" si="13"/>
      </c>
      <c r="AM58" s="27">
        <f t="shared" si="13"/>
      </c>
      <c r="AN58" s="27">
        <f t="shared" si="13"/>
      </c>
      <c r="AO58" s="27">
        <f t="shared" si="13"/>
      </c>
      <c r="AP58" s="27">
        <f t="shared" si="13"/>
      </c>
      <c r="AQ58" s="27">
        <f t="shared" si="13"/>
      </c>
      <c r="AR58" s="27">
        <f t="shared" si="13"/>
      </c>
      <c r="AS58" s="27">
        <f t="shared" si="13"/>
      </c>
    </row>
    <row r="59" spans="2:45" s="19" customFormat="1" ht="15.75">
      <c r="B59" s="25"/>
      <c r="D59" s="22" t="s">
        <v>26</v>
      </c>
      <c r="E59" s="26"/>
      <c r="F59" s="27">
        <f>IF(ISBLANK(F5),"",SUM(IF(F7="N.P.",1,0),IF(F14="N.P.",1,0),IF(F17="N.P.",1,0),IF(F20="N.P.",1,0),IF(F24="N.P.",1,0),IF(F25="N.P.",1,0),IF(F26="N.P.",1,0),IF(F27="N.P.",1,0),IF(F28="N.P.",1,0),IF(F29="N.P.",1,0),IF(F32="N.P.",1,0),IF(F36="N.P.",1,0),IF(F37="N.P.",1,0),IF(F38="N.P.",1,0),IF(F39="N.P.",1,0),IF(F40="N.P.",1,0),IF(F43="N.P.",1,0),IF(F46="N.P.",1,0),IF(F47="N.P.",1,0),IF(F50="N.P.",1,0),IF(F51="N.P.",1,0),IF(F54="N.P.",1,0)))</f>
      </c>
      <c r="G59" s="27">
        <f aca="true" t="shared" si="14" ref="G59:AS59">IF(ISBLANK(G5),"",SUM(IF(G7="N.P.",1,0),IF(G14="N.P.",1,0),IF(G17="N.P.",1,0),IF(G20="N.P.",1,0),IF(G24="N.P.",1,0),IF(G25="N.P.",1,0),IF(G26="N.P.",1,0),IF(G27="N.P.",1,0),IF(G28="N.P.",1,0),IF(G29="N.P.",1,0),IF(G32="N.P.",1,0),IF(G36="N.P.",1,0),IF(G37="N.P.",1,0),IF(G38="N.P.",1,0),IF(G39="N.P.",1,0),IF(G40="N.P.",1,0),IF(G43="N.P.",1,0),IF(G46="N.P.",1,0),IF(G47="N.P.",1,0),IF(G50="N.P.",1,0),IF(G51="N.P.",1,0),IF(G54="N.P.",1,0)))</f>
      </c>
      <c r="H59" s="27">
        <f t="shared" si="14"/>
      </c>
      <c r="I59" s="27">
        <f t="shared" si="14"/>
      </c>
      <c r="J59" s="27">
        <f t="shared" si="14"/>
      </c>
      <c r="K59" s="27">
        <f t="shared" si="14"/>
      </c>
      <c r="L59" s="27">
        <f t="shared" si="14"/>
      </c>
      <c r="M59" s="27">
        <f t="shared" si="14"/>
      </c>
      <c r="N59" s="27">
        <f t="shared" si="14"/>
      </c>
      <c r="O59" s="27">
        <f t="shared" si="14"/>
      </c>
      <c r="P59" s="27">
        <f t="shared" si="14"/>
      </c>
      <c r="Q59" s="27">
        <f t="shared" si="14"/>
      </c>
      <c r="R59" s="27">
        <f t="shared" si="14"/>
      </c>
      <c r="S59" s="27">
        <f t="shared" si="14"/>
      </c>
      <c r="T59" s="27">
        <f t="shared" si="14"/>
      </c>
      <c r="U59" s="27">
        <f t="shared" si="14"/>
      </c>
      <c r="V59" s="27">
        <f t="shared" si="14"/>
      </c>
      <c r="W59" s="27">
        <f t="shared" si="14"/>
      </c>
      <c r="X59" s="27">
        <f t="shared" si="14"/>
      </c>
      <c r="Y59" s="27">
        <f t="shared" si="14"/>
      </c>
      <c r="Z59" s="27">
        <f t="shared" si="14"/>
      </c>
      <c r="AA59" s="27">
        <f t="shared" si="14"/>
      </c>
      <c r="AB59" s="27">
        <f t="shared" si="14"/>
      </c>
      <c r="AC59" s="27">
        <f t="shared" si="14"/>
      </c>
      <c r="AD59" s="27">
        <f t="shared" si="14"/>
      </c>
      <c r="AE59" s="27">
        <f t="shared" si="14"/>
      </c>
      <c r="AF59" s="27">
        <f t="shared" si="14"/>
      </c>
      <c r="AG59" s="27">
        <f t="shared" si="14"/>
      </c>
      <c r="AH59" s="27">
        <f t="shared" si="14"/>
      </c>
      <c r="AI59" s="27">
        <f t="shared" si="14"/>
      </c>
      <c r="AJ59" s="27">
        <f t="shared" si="14"/>
      </c>
      <c r="AK59" s="27">
        <f t="shared" si="14"/>
      </c>
      <c r="AL59" s="27">
        <f t="shared" si="14"/>
      </c>
      <c r="AM59" s="27">
        <f t="shared" si="14"/>
      </c>
      <c r="AN59" s="27">
        <f t="shared" si="14"/>
      </c>
      <c r="AO59" s="27">
        <f t="shared" si="14"/>
      </c>
      <c r="AP59" s="27">
        <f t="shared" si="14"/>
      </c>
      <c r="AQ59" s="27">
        <f t="shared" si="14"/>
      </c>
      <c r="AR59" s="27">
        <f t="shared" si="14"/>
      </c>
      <c r="AS59" s="27">
        <f t="shared" si="14"/>
      </c>
    </row>
    <row r="60" spans="2:45" s="19" customFormat="1" ht="15.75">
      <c r="B60" s="25"/>
      <c r="D60" s="28"/>
      <c r="E60" s="23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</row>
    <row r="61" spans="2:45" s="19" customFormat="1" ht="15.75">
      <c r="B61" s="86" t="s">
        <v>30</v>
      </c>
      <c r="C61" s="77">
        <f>COUNT(56:56)</f>
        <v>0</v>
      </c>
      <c r="D61" s="22" t="s">
        <v>32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</row>
    <row r="62" spans="2:45" s="19" customFormat="1" ht="15.75">
      <c r="B62" s="87"/>
      <c r="C62" s="77">
        <f>SUM(57:57)</f>
        <v>0</v>
      </c>
      <c r="D62" s="22" t="s">
        <v>28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</row>
    <row r="63" spans="2:45" s="19" customFormat="1" ht="15.75">
      <c r="B63" s="87"/>
      <c r="C63" s="77">
        <f>SUM(58:58)</f>
        <v>0</v>
      </c>
      <c r="D63" s="22" t="s">
        <v>25</v>
      </c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</row>
    <row r="64" spans="2:45" s="19" customFormat="1" ht="15.75">
      <c r="B64" s="87"/>
      <c r="C64" s="77">
        <f>SUM(59:59)</f>
        <v>0</v>
      </c>
      <c r="D64" s="22" t="s">
        <v>26</v>
      </c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</row>
    <row r="65" spans="2:45" s="19" customFormat="1" ht="15.75">
      <c r="B65" s="88"/>
      <c r="C65" s="78">
        <f>IF(C62+C63&gt;0,C62/(C62+C63),"")</f>
      </c>
      <c r="D65" s="79" t="s">
        <v>27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</row>
  </sheetData>
  <sheetProtection sheet="1" formatColumns="0" formatRows="0" selectLockedCells="1"/>
  <mergeCells count="35">
    <mergeCell ref="A14:A23"/>
    <mergeCell ref="B14:B23"/>
    <mergeCell ref="C14:C23"/>
    <mergeCell ref="E8:E12"/>
    <mergeCell ref="A1:D1"/>
    <mergeCell ref="B2:D2"/>
    <mergeCell ref="B3:D3"/>
    <mergeCell ref="B4:D4"/>
    <mergeCell ref="B5:D5"/>
    <mergeCell ref="A7:A13"/>
    <mergeCell ref="B7:B13"/>
    <mergeCell ref="C7:C13"/>
    <mergeCell ref="B29:B35"/>
    <mergeCell ref="C29:C31"/>
    <mergeCell ref="C32:C35"/>
    <mergeCell ref="A24:A25"/>
    <mergeCell ref="B24:B25"/>
    <mergeCell ref="A27:A28"/>
    <mergeCell ref="B27:B28"/>
    <mergeCell ref="A29:A35"/>
    <mergeCell ref="B36:B37"/>
    <mergeCell ref="C47:C49"/>
    <mergeCell ref="A50:A53"/>
    <mergeCell ref="B50:B53"/>
    <mergeCell ref="C51:C53"/>
    <mergeCell ref="A38:A39"/>
    <mergeCell ref="B38:B39"/>
    <mergeCell ref="A36:A37"/>
    <mergeCell ref="B61:B65"/>
    <mergeCell ref="A46:A49"/>
    <mergeCell ref="B46:B49"/>
    <mergeCell ref="A40:A45"/>
    <mergeCell ref="B40:B45"/>
    <mergeCell ref="C40:C42"/>
    <mergeCell ref="C43:C45"/>
  </mergeCells>
  <dataValidations count="35">
    <dataValidation allowBlank="1" showInputMessage="1" showErrorMessage="1" prompt="L'indicatore è raggiunto in presenza di tutte le condizioni" sqref="F51:AS51"/>
    <dataValidation allowBlank="1" showInputMessage="1" showErrorMessage="1" prompt="Da considerare accettabile se soddisfatti positivamente i sotto indicatori 5.1.A e  5.1.B" sqref="F40:AS40"/>
    <dataValidation allowBlank="1" showInputMessage="1" showErrorMessage="1" prompt="L'indicatore è soddisfatto in presenta di tutti gli elementi ricompresi nei sottoindicatori 2.1.1 e 2.1.2" sqref="F29:AS29"/>
    <dataValidation type="list" allowBlank="1" showInputMessage="1" showErrorMessage="1" sqref="F54:AS54 F41:AS42 F46:AS46 F38:AS38 F27:AS27 F36:AS36">
      <formula1>"SI, NO"</formula1>
    </dataValidation>
    <dataValidation allowBlank="1" showInputMessage="1" showErrorMessage="1" prompt="Il sottoindicatore è raggiunto in assenza di NO" sqref="F20:AS20"/>
    <dataValidation type="list" showInputMessage="1" showErrorMessage="1" sqref="F21:AS21">
      <formula1>"SI, NO"</formula1>
    </dataValidation>
    <dataValidation type="list" showInputMessage="1" showErrorMessage="1" prompt="Registrazione: deve essere tracciata la somministrazione di ogni farmaco" sqref="F23:AS23">
      <formula1>"SI, NO, N.P."</formula1>
    </dataValidation>
    <dataValidation type="list" showInputMessage="1" showErrorMessage="1" prompt="Si applica in presenza della pianificazione definitiva" sqref="F19:AS19">
      <formula1>"SI, NO, N.P."</formula1>
    </dataValidation>
    <dataValidation type="list" showInputMessage="1" showErrorMessage="1" prompt="Si applica in presenza della pianificazione provvisoria.&#10;Per tempi brevi si intende un lasso di tempo necessario a soddisfare i bisogni &quot;urgenti&quot; e comunque a garantire la continuità assistenziale" sqref="F18:AS18">
      <formula1>"SI, NO, N.P."</formula1>
    </dataValidation>
    <dataValidation type="list" showInputMessage="1" showErrorMessage="1" prompt="I sottoindicatori successivi si possono applicare solo se è già presente un progetto definitivo" sqref="F15:AS15">
      <formula1>"SI, NO, N.P."</formula1>
    </dataValidation>
    <dataValidation allowBlank="1" showInputMessage="1" showErrorMessage="1" prompt="L'indicatore è raggiunto se è presente almeno un SI e in assenza di NO nelle aree sotto riportate" sqref="F7:AS7"/>
    <dataValidation allowBlank="1" showInputMessage="1" showErrorMessage="1" prompt="Il sottoindicatore è raggiunto se è presente almeno un SI e in assenza di NO nelle aree sotto riportate" sqref="F8:AS8"/>
    <dataValidation type="list" showInputMessage="1" showErrorMessage="1" sqref="F9:AS12 F22:AS22">
      <formula1>"SI, NO, N.P."</formula1>
    </dataValidation>
    <dataValidation allowBlank="1" showErrorMessage="1" sqref="D21"/>
    <dataValidation allowBlank="1" showErrorMessage="1" sqref="D19"/>
    <dataValidation allowBlank="1" showErrorMessage="1" sqref="D18"/>
    <dataValidation allowBlank="1" showErrorMessage="1" sqref="D16"/>
    <dataValidation allowBlank="1" showErrorMessage="1" sqref="D9:D12"/>
    <dataValidation allowBlank="1" showErrorMessage="1" prompt="Applicabile in RSA in quanto le specifiche normative di riferimento prevedono la presenza di Medici e Infermieri." sqref="D23"/>
    <dataValidation showInputMessage="1" showErrorMessage="1" prompt="Il sottoindicatore può essere NP in caso di verifica effettuata prima dei 30 gg dalla presa in carico" sqref="F14:AS14"/>
    <dataValidation type="list" allowBlank="1" showInputMessage="1" showErrorMessage="1" sqref="F24:AS25 F48:AS50 F30:AS31 F37:AS37 F33:AS35 F13:AS13 F44:AS45 F27:AS27 F52:AS53 F39:AS39">
      <formula1>"SI, NO, N.P."</formula1>
    </dataValidation>
    <dataValidation type="list" allowBlank="1" showInputMessage="1" showErrorMessage="1" prompt="L'indicatore è valorizzato &quot;Non Pertinente&quot; in caso di indisponibilità del Flusso" sqref="F26:AS26">
      <formula1>"SI, NO, N.P."</formula1>
    </dataValidation>
    <dataValidation type="list" showInputMessage="1" showErrorMessage="1" prompt="Applicabile solo al progetto definitivo" sqref="F16:AS16">
      <formula1>"SI, NO, N.P."</formula1>
    </dataValidation>
    <dataValidation allowBlank="1" showErrorMessage="1" sqref="D28"/>
    <dataValidation allowBlank="1" showErrorMessage="1" sqref="D30"/>
    <dataValidation allowBlank="1" showErrorMessage="1" sqref="D46"/>
    <dataValidation allowBlank="1" showErrorMessage="1" sqref="D54"/>
    <dataValidation allowBlank="1" showErrorMessage="1" prompt="&#10;" sqref="D47"/>
    <dataValidation type="list" allowBlank="1" showInputMessage="1" showErrorMessage="1" prompt="L'indicatore non è applicabile (valorizzare NP) in caso di assenza di rischio" sqref="F28:AS28">
      <formula1>"SI, NO, N.P."</formula1>
    </dataValidation>
    <dataValidation type="list" allowBlank="1" showInputMessage="1" showErrorMessage="1" prompt="L'indicatore non è applicabile (valorizzare NP) in caso di assenza di rischio e in presenza di cadute" sqref="F28:AS28">
      <formula1>"SI, NO, N.P."</formula1>
    </dataValidation>
    <dataValidation allowBlank="1" showErrorMessage="1" sqref="D39"/>
    <dataValidation allowBlank="1" showErrorMessage="1" sqref="D27"/>
    <dataValidation allowBlank="1" showErrorMessage="1" sqref="D41"/>
    <dataValidation allowBlank="1" showErrorMessage="1" sqref="D42"/>
    <dataValidation type="list" showInputMessage="1" showErrorMessage="1" prompt="Il sottoindicatore è raggiunto in presenza della pianificazione provvisoria o della pianificazione definitiva" sqref="F17:AS17">
      <formula1>"SI, NO, N.P."</formula1>
    </dataValidation>
  </dataValidations>
  <printOptions/>
  <pageMargins left="0.7480314960629921" right="0.7480314960629921" top="0.984251968503937" bottom="0.984251968503937" header="0.5118110236220472" footer="0.5118110236220472"/>
  <pageSetup fitToHeight="4" fitToWidth="9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Matucci</dc:creator>
  <cp:keywords/>
  <dc:description/>
  <cp:lastModifiedBy>alberto.lombardi</cp:lastModifiedBy>
  <cp:lastPrinted>2018-08-07T14:08:22Z</cp:lastPrinted>
  <dcterms:created xsi:type="dcterms:W3CDTF">2012-09-11T13:39:57Z</dcterms:created>
  <dcterms:modified xsi:type="dcterms:W3CDTF">2018-10-03T14:06:09Z</dcterms:modified>
  <cp:category/>
  <cp:version/>
  <cp:contentType/>
  <cp:contentStatus/>
</cp:coreProperties>
</file>