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06" windowWidth="6165" windowHeight="7260" tabRatio="726" activeTab="0"/>
  </bookViews>
  <sheets>
    <sheet name="CSS" sheetId="1" r:id="rId1"/>
  </sheets>
  <definedNames>
    <definedName name="_xlnm.Print_Area" localSheetId="0">'CSS'!$A$1:$Y$47</definedName>
    <definedName name="_xlnm.Print_Titles" localSheetId="0">'CSS'!$A:$D</definedName>
  </definedNames>
  <calcPr fullCalcOnLoad="1"/>
</workbook>
</file>

<file path=xl/sharedStrings.xml><?xml version="1.0" encoding="utf-8"?>
<sst xmlns="http://schemas.openxmlformats.org/spreadsheetml/2006/main" count="147" uniqueCount="82">
  <si>
    <t>La mancata attuazione o sospensione degli interventi pianificati viene motivata nel diario</t>
  </si>
  <si>
    <t xml:space="preserve">Attuazione di misure preventive/trattamentali per gli utenti valutati a rischio di  comportamenti auto-etero aggressivi o che comportano controllo </t>
  </si>
  <si>
    <t xml:space="preserve"> Valutazione del rischio/presenza di comportamenti auto-etero aggressivi o che comportano controllo</t>
  </si>
  <si>
    <t>L'indicatore è pertinente solo se  sono state  rilevate  criticità in una o più delle funzioni oggetto di valutazione. L'indicatore è soddisfatto in presenza di interventi coerenti per tutte le funzionalità valutate come compromesse o a rischio</t>
  </si>
  <si>
    <t xml:space="preserve">L'indicatore si applica agli utenti che presentano compromissioni dell'autonomia in una o piu delle aree  valutate </t>
  </si>
  <si>
    <t xml:space="preserve">Nella valutazione devono essere esplicitati gli elementi  che fanno ritenere un utente a rischio oppure non a rischio </t>
  </si>
  <si>
    <t>Nota esplicativa sull'applicabilità e raggiungibilità</t>
  </si>
  <si>
    <t>ESITO</t>
  </si>
  <si>
    <t>SUB</t>
  </si>
  <si>
    <t>Numero di verbale</t>
  </si>
  <si>
    <t>Data e ora del sopralluogo</t>
  </si>
  <si>
    <t>INDICATORE GENERALE</t>
  </si>
  <si>
    <t>AREE</t>
  </si>
  <si>
    <t>infermieristica-tutelare</t>
  </si>
  <si>
    <t>N.</t>
  </si>
  <si>
    <t>DESCRIZIONE INDICATORE</t>
  </si>
  <si>
    <t>3.1</t>
  </si>
  <si>
    <t>3.2</t>
  </si>
  <si>
    <t>Evidenza dell'informazione/condivisione del PI con assistito o avente titolo o familiare/care giver</t>
  </si>
  <si>
    <t>Esistenza registrazione eventi, prescrizioni, interventi completi di data, ora e firma/sigla</t>
  </si>
  <si>
    <t>1.1</t>
  </si>
  <si>
    <t xml:space="preserve">Presenza della valutazione delle funzioni primarie </t>
  </si>
  <si>
    <t>1.2</t>
  </si>
  <si>
    <t>Attuazione di interventi coerenti con la valutazione in caso di funzioni primarie compromesse e/o a rischio</t>
  </si>
  <si>
    <t xml:space="preserve">L'indicatore si applica agli utenti valutati a rischio di caduta o caduti </t>
  </si>
  <si>
    <t>4.1</t>
  </si>
  <si>
    <t>4.2</t>
  </si>
  <si>
    <t xml:space="preserve">Presenza della valutazione delle abilità connesse all'autonomia nell'alimentazione </t>
  </si>
  <si>
    <t>5.1</t>
  </si>
  <si>
    <t xml:space="preserve">Presenza di valutazione delle abilità occupazionali, personali e relazionali </t>
  </si>
  <si>
    <t xml:space="preserve">Individuazione di obiettivi personalizzati per le attività animative/educative/occupazionali sia individuali che di gruppo </t>
  </si>
  <si>
    <t xml:space="preserve">Attuazione di interventi finalizzati all'inclusione sociale o al sostegno alle relazioni interpersonali </t>
  </si>
  <si>
    <t>3.3</t>
  </si>
  <si>
    <t>area medica</t>
  </si>
  <si>
    <t>psico-sociale  (raggruppa le aree psicologica, educativo/animativa e sociale)</t>
  </si>
  <si>
    <t>riabilitativa</t>
  </si>
  <si>
    <t>INDICATORI NON RAGGIUNTI</t>
  </si>
  <si>
    <t>INDICATORI NON PERTINENTI/NON APPLICABILI</t>
  </si>
  <si>
    <t>PERCENTUALE</t>
  </si>
  <si>
    <t>INDICATORI RAGGIUNTI</t>
  </si>
  <si>
    <t>FASAS n.</t>
  </si>
  <si>
    <t>TOTALE INDICATORI</t>
  </si>
  <si>
    <t>FASCICOLO</t>
  </si>
  <si>
    <t>FASCICOLI ESAMINATI</t>
  </si>
  <si>
    <t>Psicosociale</t>
  </si>
  <si>
    <t xml:space="preserve">5.2 </t>
  </si>
  <si>
    <t>Funzioni primarie</t>
  </si>
  <si>
    <t>Mobilità</t>
  </si>
  <si>
    <t>Presenza della valutazione / rivalutazione multidimensionale dei bisogni </t>
  </si>
  <si>
    <t>Il sottoindicatore può essere NP in caso di verifica effettuata prima dei 30 gg dalla presa in carico</t>
  </si>
  <si>
    <t>Coerenza della valutazione multidimensionale con la progettazione</t>
  </si>
  <si>
    <t>Coerenza della pianificazione con gli interventi attuati</t>
  </si>
  <si>
    <t>Congruenza dati rendicontati nel flusso  con quanto rintracciato nel FASAS</t>
  </si>
  <si>
    <t>Attuazione di misure preventive/trattamentali per gli utenti valutati a rischio di caduta o caduti</t>
  </si>
  <si>
    <t>Autonomia nella cura personale</t>
  </si>
  <si>
    <t>Aspetti cognitivo comportamentali</t>
  </si>
  <si>
    <t>Vita di relazione</t>
  </si>
  <si>
    <t>Valutazioni, in funzione del bisogno, nelle aree previste dalle specifiche normative,  attraverso la rilevazione anamnestica e l'utilizzo di scale validate</t>
  </si>
  <si>
    <t>La rivalutazione multidimensionale dei bisogni: è effettuata secondo le tempistiche previste e/o in presenza di cambiamento delle condizioni della persona</t>
  </si>
  <si>
    <t>Laddove non esistano scale validate si considerano accettabili anche altri strumenti di valutazione (ad es. osservazionali, interviste strutturate) adottati dall'equipe.
Il sottoindicatore è raggiunto se è presente almeno un SI e in assenza di NO nelle aree sotto riportate.</t>
  </si>
  <si>
    <t xml:space="preserve">Elaborazione del progetto individuale definitivo, che preveda obiettivi personalizzati e relativi tempi di verifica, entro 30 gg a partire dalla data di presa in carico </t>
  </si>
  <si>
    <t>La pianificazione provvisoria è stata attivata in tempi brevi dalla presa in carico</t>
  </si>
  <si>
    <t>Le prestazioni routinarie quotidiane di assistenza tutelare devono essere indicate unicamente quando non effettuate o quando l'esecuzione è risultata difforme da quanto pianificato.
Nel diario individuale, le attività di gruppo devono essere indicate unicamente  nei casi di mancata frequenza o quando si siano rilevati perticolari comportamenti o reazioni durante tali attività.</t>
  </si>
  <si>
    <t xml:space="preserve">Nella pianificazione definitiva dovranno essere presenti i seguenti elementi:
- interventi conseguenti all'elaborazione del PI
-  le relative modalità di attuazione
- individuazione dell’équipe o degli operatori coinvolti
- descrizione degli obiettivi individuati per le diverse aree di intervento
- modalità e tempi per monitoraggio e verifica del raggiungimento degli obiettivi
</t>
  </si>
  <si>
    <t>Per tempi brevi si intende un lasso di tempo necessario a soddisfare i bisogni "urgenti" e comunque a garantire la continuità assistenziale. 
Nella pianificazione provvisoria, nell'attesa del progetto definitivo, dovranno essere presenti i seguenti elementi:
- interventi e modalità di attuazione della pianificazione
- individuazione degli operatori coinvolti nella pianificazione</t>
  </si>
  <si>
    <t>Il sottoindicatore è raggiunto in presenza di SI per la pianificazione provvisoria o per la pianificazione definitiva.</t>
  </si>
  <si>
    <t>Applicabile solo al progetto definitivo
Per evidenza si intende uno o più dei seguenti casi:
- la sottoscrizione del progetto
- l'annotazione nel fascicolo  a cura dell'operatore dell'avvenuta condivisione/informazione 
- la trasmissione del progetto al care giver</t>
  </si>
  <si>
    <t>L'indicatore non è applicabile quando la progettazione definitiva è ancora in corso nel rispetto delle tempistiche previste. Qualora fossero già decorsi i termini l'indicatore 3.1. è da considerarsi NON Raggiunto.</t>
  </si>
  <si>
    <t>L'indicatore è applicabile sia  in caso di pianificazione provvisoria che definitiva</t>
  </si>
  <si>
    <t xml:space="preserve">L'indicatore è valorizzato N.P. in caso di indisponibilità del flusso </t>
  </si>
  <si>
    <t>Presenza della valutazione delle abilità connesse all'autonomia nella cura personale (igiene personale e capacità di vestirsi)</t>
  </si>
  <si>
    <t>Attuazione  di strategie di intervento per gli  utenti in cui sono state rilevate significative compromissioni dell'autonomia (igiene personale, capacità di vestirsi e alimentazione)</t>
  </si>
  <si>
    <t>N.P.</t>
  </si>
  <si>
    <t xml:space="preserve">CUDES:                                           </t>
  </si>
  <si>
    <t xml:space="preserve">Denominazione CSS: </t>
  </si>
  <si>
    <t>Per le CSS il gestore può garantire le valutazioni richieste sia acquisendo documentazione da operatori esterni (MMG, specialisti, ect…), sia con valutazioni del personale infermieristico della propria unità d'offerta.
L'indicatore è raggiunto se è presente almeno un SI e in assenza di NO nelle aree sotto riportate.</t>
  </si>
  <si>
    <t>Il gestore  garantisce le valutazioni necessarie con proprio personale avente professionalità adeguata; potrà anche acquisire documentazione  redatta da operatori esterni (nello  specifico MMG e/o Medici specialisti).
L'indicatore è soddisfatto solo se sono state valutate tutte le funzioni primarie (respiratoria, alimentazione, minzione, evacuazione, integrità cutanea)</t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</si>
  <si>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Presenza della pianificazione</t>
    </r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</si>
  <si>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Tracciabilità degli interventi attuati</t>
    </r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</si>
  <si>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Elaborazione del Progetto Individuale</t>
    </r>
  </si>
  <si>
    <t>CHECK LIST PER CONTROLLO DI APPROPRIATEZZA (ver 2/18)</t>
  </si>
  <si>
    <t>E' stata attivata una pianificazione definitiva completa di tutti gli elementi previsti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</si>
</sst>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>
        <color indexed="10"/>
      </bottom>
    </border>
    <border>
      <left style="thin"/>
      <right style="thin"/>
      <top/>
      <bottom style="thick">
        <color indexed="10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textRotation="90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4" fillId="34" borderId="10" xfId="0" applyFont="1" applyFill="1" applyBorder="1" applyAlignment="1" applyProtection="1">
      <alignment horizontal="left" vertical="center" wrapText="1" indent="1"/>
      <protection hidden="1"/>
    </xf>
    <xf numFmtId="0" fontId="3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" fontId="4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1" fontId="4" fillId="35" borderId="10" xfId="49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" fontId="3" fillId="35" borderId="0" xfId="49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1" fontId="4" fillId="35" borderId="10" xfId="49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left" vertical="center" wrapText="1" indent="1"/>
      <protection hidden="1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left" vertical="center" wrapText="1" indent="1"/>
      <protection hidden="1"/>
    </xf>
    <xf numFmtId="0" fontId="3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left" vertical="center" wrapText="1" indent="1"/>
      <protection hidden="1"/>
    </xf>
    <xf numFmtId="0" fontId="3" fillId="37" borderId="10" xfId="0" applyFont="1" applyFill="1" applyBorder="1" applyAlignment="1" applyProtection="1">
      <alignment horizontal="left" vertical="center" wrapText="1" indent="1"/>
      <protection hidden="1"/>
    </xf>
    <xf numFmtId="0" fontId="7" fillId="37" borderId="10" xfId="0" applyFont="1" applyFill="1" applyBorder="1" applyAlignment="1" applyProtection="1">
      <alignment horizontal="center" vertical="center" wrapText="1"/>
      <protection hidden="1"/>
    </xf>
    <xf numFmtId="0" fontId="8" fillId="37" borderId="10" xfId="0" applyFont="1" applyFill="1" applyBorder="1" applyAlignment="1" applyProtection="1">
      <alignment horizontal="left" vertical="center" wrapText="1" inden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 indent="1"/>
      <protection hidden="1"/>
    </xf>
    <xf numFmtId="0" fontId="3" fillId="0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" fontId="7" fillId="0" borderId="10" xfId="49" applyNumberFormat="1" applyFont="1" applyFill="1" applyBorder="1" applyAlignment="1" applyProtection="1">
      <alignment horizontal="left" vertical="center" wrapText="1" indent="1"/>
      <protection hidden="1"/>
    </xf>
    <xf numFmtId="1" fontId="8" fillId="0" borderId="10" xfId="49" applyNumberFormat="1" applyFont="1" applyFill="1" applyBorder="1" applyAlignment="1" applyProtection="1">
      <alignment horizontal="left" vertical="center" wrapText="1" inden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5" xfId="0" applyFont="1" applyFill="1" applyBorder="1" applyAlignment="1" applyProtection="1">
      <alignment horizontal="left" vertical="center" wrapText="1" indent="1"/>
      <protection hidden="1"/>
    </xf>
    <xf numFmtId="0" fontId="8" fillId="6" borderId="15" xfId="0" applyFont="1" applyFill="1" applyBorder="1" applyAlignment="1" applyProtection="1">
      <alignment horizontal="left" vertical="center" wrapText="1" inden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1" fontId="7" fillId="6" borderId="10" xfId="49" applyNumberFormat="1" applyFont="1" applyFill="1" applyBorder="1" applyAlignment="1" applyProtection="1">
      <alignment horizontal="left" vertical="center" wrapText="1" indent="1"/>
      <protection hidden="1"/>
    </xf>
    <xf numFmtId="1" fontId="8" fillId="6" borderId="10" xfId="49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1" fontId="4" fillId="0" borderId="10" xfId="49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 applyProtection="1">
      <alignment horizontal="left" vertical="center" wrapText="1" indent="1"/>
      <protection hidden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 applyProtection="1">
      <alignment horizontal="left" vertical="center" indent="1"/>
      <protection hidden="1"/>
    </xf>
    <xf numFmtId="1" fontId="4" fillId="6" borderId="10" xfId="49" applyNumberFormat="1" applyFont="1" applyFill="1" applyBorder="1" applyAlignment="1" applyProtection="1">
      <alignment horizontal="center" vertical="center" wrapText="1"/>
      <protection hidden="1"/>
    </xf>
    <xf numFmtId="0" fontId="8" fillId="6" borderId="10" xfId="0" applyFont="1" applyFill="1" applyBorder="1" applyAlignment="1" applyProtection="1">
      <alignment horizontal="left" vertical="center" indent="1"/>
      <protection hidden="1"/>
    </xf>
    <xf numFmtId="49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49" fontId="4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6" borderId="10" xfId="49" applyNumberFormat="1" applyFont="1" applyFill="1" applyBorder="1" applyAlignment="1" applyProtection="1">
      <alignment horizontal="left" vertical="center" wrapText="1" indent="1"/>
      <protection hidden="1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164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left" vertical="center" wrapText="1" indent="1"/>
      <protection hidden="1"/>
    </xf>
    <xf numFmtId="0" fontId="8" fillId="36" borderId="10" xfId="0" applyFont="1" applyFill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vertical="center"/>
      <protection hidden="1"/>
    </xf>
    <xf numFmtId="0" fontId="8" fillId="36" borderId="15" xfId="0" applyFont="1" applyFill="1" applyBorder="1" applyAlignment="1" applyProtection="1">
      <alignment vertical="center"/>
      <protection hidden="1"/>
    </xf>
    <xf numFmtId="1" fontId="4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vertical="center" wrapText="1"/>
      <protection hidden="1"/>
    </xf>
    <xf numFmtId="1" fontId="4" fillId="6" borderId="11" xfId="49" applyNumberFormat="1" applyFont="1" applyFill="1" applyBorder="1" applyAlignment="1" applyProtection="1">
      <alignment horizontal="center" vertical="center" wrapText="1"/>
      <protection hidden="1"/>
    </xf>
    <xf numFmtId="1" fontId="4" fillId="6" borderId="14" xfId="49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rmale 2" xfId="47"/>
    <cellStyle name="Normale 3" xfId="48"/>
    <cellStyle name="Normale_Foglio1_26_11_2014Check_list_generaliNuMP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2990850</xdr:colOff>
      <xdr:row>0</xdr:row>
      <xdr:rowOff>104775</xdr:rowOff>
    </xdr:from>
    <xdr:to>
      <xdr:col>3</xdr:col>
      <xdr:colOff>3562350</xdr:colOff>
      <xdr:row>1</xdr:row>
      <xdr:rowOff>152400</xdr:rowOff>
    </xdr:to>
    <xdr:pic>
      <xdr:nvPicPr>
        <xdr:cNvPr id="1" name="Ap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047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/>
  <dimension ref="A1:Y47"/>
  <sheetViews>
    <sheetView tabSelected="1" view="pageBreakPreview" zoomScale="80" zoomScaleNormal="80" zoomScaleSheetLayoutView="80" zoomScalePageLayoutView="0" workbookViewId="0" topLeftCell="A1">
      <pane xSplit="5" ySplit="6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6" sqref="F36"/>
    </sheetView>
  </sheetViews>
  <sheetFormatPr defaultColWidth="8.8515625" defaultRowHeight="12.75"/>
  <cols>
    <col min="1" max="1" width="4.7109375" style="2" customWidth="1"/>
    <col min="2" max="2" width="18.421875" style="2" customWidth="1"/>
    <col min="3" max="3" width="10.140625" style="2" customWidth="1"/>
    <col min="4" max="4" width="58.8515625" style="2" customWidth="1"/>
    <col min="5" max="5" width="63.7109375" style="2" hidden="1" customWidth="1"/>
    <col min="6" max="25" width="12.57421875" style="3" customWidth="1"/>
    <col min="26" max="16384" width="8.8515625" style="2" customWidth="1"/>
  </cols>
  <sheetData>
    <row r="1" spans="1:25" ht="20.25" customHeight="1">
      <c r="A1" s="87" t="s">
        <v>80</v>
      </c>
      <c r="B1" s="87"/>
      <c r="C1" s="87"/>
      <c r="D1" s="8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5" customFormat="1" ht="20.25" customHeight="1">
      <c r="A2" s="4"/>
      <c r="B2" s="88" t="s">
        <v>9</v>
      </c>
      <c r="C2" s="89"/>
      <c r="D2" s="89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5" customFormat="1" ht="20.25" customHeight="1">
      <c r="A3" s="4"/>
      <c r="B3" s="88" t="s">
        <v>10</v>
      </c>
      <c r="C3" s="89"/>
      <c r="D3" s="8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7" customFormat="1" ht="20.25" customHeight="1">
      <c r="A4" s="6"/>
      <c r="B4" s="90" t="s">
        <v>74</v>
      </c>
      <c r="C4" s="91"/>
      <c r="D4" s="91"/>
      <c r="F4" s="21" t="s">
        <v>40</v>
      </c>
      <c r="G4" s="21" t="s">
        <v>40</v>
      </c>
      <c r="H4" s="21" t="s">
        <v>40</v>
      </c>
      <c r="I4" s="21" t="s">
        <v>40</v>
      </c>
      <c r="J4" s="21" t="s">
        <v>40</v>
      </c>
      <c r="K4" s="21" t="s">
        <v>40</v>
      </c>
      <c r="L4" s="21" t="s">
        <v>40</v>
      </c>
      <c r="M4" s="21" t="s">
        <v>40</v>
      </c>
      <c r="N4" s="21" t="s">
        <v>40</v>
      </c>
      <c r="O4" s="21" t="s">
        <v>40</v>
      </c>
      <c r="P4" s="21" t="s">
        <v>40</v>
      </c>
      <c r="Q4" s="21" t="s">
        <v>40</v>
      </c>
      <c r="R4" s="21" t="s">
        <v>40</v>
      </c>
      <c r="S4" s="21" t="s">
        <v>40</v>
      </c>
      <c r="T4" s="21" t="s">
        <v>40</v>
      </c>
      <c r="U4" s="21" t="s">
        <v>40</v>
      </c>
      <c r="V4" s="21" t="s">
        <v>40</v>
      </c>
      <c r="W4" s="21" t="s">
        <v>40</v>
      </c>
      <c r="X4" s="21" t="s">
        <v>40</v>
      </c>
      <c r="Y4" s="21" t="s">
        <v>40</v>
      </c>
    </row>
    <row r="5" spans="1:25" s="7" customFormat="1" ht="20.25" customHeight="1">
      <c r="A5" s="6"/>
      <c r="B5" s="92" t="s">
        <v>73</v>
      </c>
      <c r="C5" s="92"/>
      <c r="D5" s="9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0" customFormat="1" ht="54" customHeight="1">
      <c r="A6" s="8" t="s">
        <v>14</v>
      </c>
      <c r="B6" s="9" t="s">
        <v>12</v>
      </c>
      <c r="C6" s="8" t="s">
        <v>8</v>
      </c>
      <c r="D6" s="8" t="s">
        <v>15</v>
      </c>
      <c r="E6" s="8" t="s">
        <v>6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7</v>
      </c>
      <c r="S6" s="8" t="s">
        <v>7</v>
      </c>
      <c r="T6" s="8" t="s">
        <v>7</v>
      </c>
      <c r="U6" s="8" t="s">
        <v>7</v>
      </c>
      <c r="V6" s="8" t="s">
        <v>7</v>
      </c>
      <c r="W6" s="8" t="s">
        <v>7</v>
      </c>
      <c r="X6" s="8" t="s">
        <v>7</v>
      </c>
      <c r="Y6" s="8" t="s">
        <v>7</v>
      </c>
    </row>
    <row r="7" spans="1:25" s="10" customFormat="1" ht="38.25" customHeight="1">
      <c r="A7" s="72">
        <v>1</v>
      </c>
      <c r="B7" s="72" t="s">
        <v>11</v>
      </c>
      <c r="C7" s="72">
        <v>1</v>
      </c>
      <c r="D7" s="29" t="s">
        <v>48</v>
      </c>
      <c r="E7" s="30" t="s">
        <v>75</v>
      </c>
      <c r="F7" s="31" t="str">
        <f>IF(AND(F8="SI",F13&lt;&gt;"NO"),"SI","NO")</f>
        <v>NO</v>
      </c>
      <c r="G7" s="31" t="str">
        <f aca="true" t="shared" si="0" ref="G7:Y7">IF(AND(G8="SI",G13&lt;&gt;"NO"),"SI","NO")</f>
        <v>NO</v>
      </c>
      <c r="H7" s="31" t="str">
        <f t="shared" si="0"/>
        <v>NO</v>
      </c>
      <c r="I7" s="31" t="str">
        <f t="shared" si="0"/>
        <v>NO</v>
      </c>
      <c r="J7" s="31" t="str">
        <f t="shared" si="0"/>
        <v>NO</v>
      </c>
      <c r="K7" s="31" t="str">
        <f t="shared" si="0"/>
        <v>NO</v>
      </c>
      <c r="L7" s="31" t="str">
        <f t="shared" si="0"/>
        <v>NO</v>
      </c>
      <c r="M7" s="31" t="str">
        <f t="shared" si="0"/>
        <v>NO</v>
      </c>
      <c r="N7" s="31" t="str">
        <f t="shared" si="0"/>
        <v>NO</v>
      </c>
      <c r="O7" s="31" t="str">
        <f t="shared" si="0"/>
        <v>NO</v>
      </c>
      <c r="P7" s="31" t="str">
        <f t="shared" si="0"/>
        <v>NO</v>
      </c>
      <c r="Q7" s="31" t="str">
        <f t="shared" si="0"/>
        <v>NO</v>
      </c>
      <c r="R7" s="31" t="str">
        <f t="shared" si="0"/>
        <v>NO</v>
      </c>
      <c r="S7" s="31" t="str">
        <f t="shared" si="0"/>
        <v>NO</v>
      </c>
      <c r="T7" s="31" t="str">
        <f t="shared" si="0"/>
        <v>NO</v>
      </c>
      <c r="U7" s="31" t="str">
        <f t="shared" si="0"/>
        <v>NO</v>
      </c>
      <c r="V7" s="31" t="str">
        <f t="shared" si="0"/>
        <v>NO</v>
      </c>
      <c r="W7" s="31" t="str">
        <f t="shared" si="0"/>
        <v>NO</v>
      </c>
      <c r="X7" s="31" t="str">
        <f t="shared" si="0"/>
        <v>NO</v>
      </c>
      <c r="Y7" s="31" t="str">
        <f t="shared" si="0"/>
        <v>NO</v>
      </c>
    </row>
    <row r="8" spans="1:25" s="10" customFormat="1" ht="47.25" customHeight="1">
      <c r="A8" s="73"/>
      <c r="B8" s="74"/>
      <c r="C8" s="74"/>
      <c r="D8" s="11" t="s">
        <v>57</v>
      </c>
      <c r="E8" s="70" t="s">
        <v>59</v>
      </c>
      <c r="F8" s="13" t="str">
        <f>IF(AND(AND(F9&lt;&gt;"NO",F10&lt;&gt;"NO",F11&lt;&gt;"NO",F12&lt;&gt;"NO"),OR(F9="SI",F10="SI",F11="SI",F12="SI"),AND(F9&lt;&gt;"",F10&lt;&gt;"",F11&lt;&gt;"",F12&lt;&gt;"")),"SI","NO")</f>
        <v>NO</v>
      </c>
      <c r="G8" s="13" t="str">
        <f aca="true" t="shared" si="1" ref="G8:Y8">IF(AND(AND(G9&lt;&gt;"NO",G10&lt;&gt;"NO",G11&lt;&gt;"NO",G12&lt;&gt;"NO"),OR(G9="SI",G10="SI",G11="SI",G12="SI"),AND(G9&lt;&gt;"",G10&lt;&gt;"",G11&lt;&gt;"",G12&lt;&gt;"")),"SI","NO")</f>
        <v>NO</v>
      </c>
      <c r="H8" s="13" t="str">
        <f t="shared" si="1"/>
        <v>NO</v>
      </c>
      <c r="I8" s="13" t="str">
        <f t="shared" si="1"/>
        <v>NO</v>
      </c>
      <c r="J8" s="13" t="str">
        <f t="shared" si="1"/>
        <v>NO</v>
      </c>
      <c r="K8" s="13" t="str">
        <f t="shared" si="1"/>
        <v>NO</v>
      </c>
      <c r="L8" s="13" t="str">
        <f t="shared" si="1"/>
        <v>NO</v>
      </c>
      <c r="M8" s="13" t="str">
        <f t="shared" si="1"/>
        <v>NO</v>
      </c>
      <c r="N8" s="13" t="str">
        <f t="shared" si="1"/>
        <v>NO</v>
      </c>
      <c r="O8" s="13" t="str">
        <f t="shared" si="1"/>
        <v>NO</v>
      </c>
      <c r="P8" s="13" t="str">
        <f t="shared" si="1"/>
        <v>NO</v>
      </c>
      <c r="Q8" s="13" t="str">
        <f t="shared" si="1"/>
        <v>NO</v>
      </c>
      <c r="R8" s="13" t="str">
        <f t="shared" si="1"/>
        <v>NO</v>
      </c>
      <c r="S8" s="13" t="str">
        <f t="shared" si="1"/>
        <v>NO</v>
      </c>
      <c r="T8" s="13" t="str">
        <f t="shared" si="1"/>
        <v>NO</v>
      </c>
      <c r="U8" s="13" t="str">
        <f t="shared" si="1"/>
        <v>NO</v>
      </c>
      <c r="V8" s="13" t="str">
        <f t="shared" si="1"/>
        <v>NO</v>
      </c>
      <c r="W8" s="13" t="str">
        <f t="shared" si="1"/>
        <v>NO</v>
      </c>
      <c r="X8" s="13" t="str">
        <f t="shared" si="1"/>
        <v>NO</v>
      </c>
      <c r="Y8" s="13" t="str">
        <f t="shared" si="1"/>
        <v>NO</v>
      </c>
    </row>
    <row r="9" spans="1:25" s="7" customFormat="1" ht="18.75" customHeight="1">
      <c r="A9" s="73"/>
      <c r="B9" s="74"/>
      <c r="C9" s="74"/>
      <c r="D9" s="12" t="s">
        <v>33</v>
      </c>
      <c r="E9" s="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7" customFormat="1" ht="15.75">
      <c r="A10" s="73"/>
      <c r="B10" s="74"/>
      <c r="C10" s="74"/>
      <c r="D10" s="12" t="s">
        <v>13</v>
      </c>
      <c r="E10" s="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7" customFormat="1" ht="31.5">
      <c r="A11" s="73"/>
      <c r="B11" s="74"/>
      <c r="C11" s="74"/>
      <c r="D11" s="12" t="s">
        <v>34</v>
      </c>
      <c r="E11" s="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7" customFormat="1" ht="18.75" customHeight="1">
      <c r="A12" s="73"/>
      <c r="B12" s="74"/>
      <c r="C12" s="74"/>
      <c r="D12" s="12" t="s">
        <v>35</v>
      </c>
      <c r="E12" s="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7" customFormat="1" ht="53.25" customHeight="1">
      <c r="A13" s="73"/>
      <c r="B13" s="74"/>
      <c r="C13" s="74"/>
      <c r="D13" s="11" t="s">
        <v>58</v>
      </c>
      <c r="E13" s="27"/>
      <c r="F13" s="28" t="s">
        <v>72</v>
      </c>
      <c r="G13" s="28" t="s">
        <v>72</v>
      </c>
      <c r="H13" s="28" t="s">
        <v>72</v>
      </c>
      <c r="I13" s="28" t="s">
        <v>72</v>
      </c>
      <c r="J13" s="28" t="s">
        <v>72</v>
      </c>
      <c r="K13" s="28" t="s">
        <v>72</v>
      </c>
      <c r="L13" s="28" t="s">
        <v>72</v>
      </c>
      <c r="M13" s="28" t="s">
        <v>72</v>
      </c>
      <c r="N13" s="28" t="s">
        <v>72</v>
      </c>
      <c r="O13" s="28" t="s">
        <v>72</v>
      </c>
      <c r="P13" s="28" t="s">
        <v>72</v>
      </c>
      <c r="Q13" s="28" t="s">
        <v>72</v>
      </c>
      <c r="R13" s="28" t="s">
        <v>72</v>
      </c>
      <c r="S13" s="28" t="s">
        <v>72</v>
      </c>
      <c r="T13" s="28" t="s">
        <v>72</v>
      </c>
      <c r="U13" s="28" t="s">
        <v>72</v>
      </c>
      <c r="V13" s="28" t="s">
        <v>72</v>
      </c>
      <c r="W13" s="28" t="s">
        <v>72</v>
      </c>
      <c r="X13" s="28" t="s">
        <v>72</v>
      </c>
      <c r="Y13" s="28" t="s">
        <v>72</v>
      </c>
    </row>
    <row r="14" spans="1:25" s="10" customFormat="1" ht="50.25" customHeight="1">
      <c r="A14" s="75">
        <v>2</v>
      </c>
      <c r="B14" s="76" t="s">
        <v>11</v>
      </c>
      <c r="C14" s="76">
        <v>2</v>
      </c>
      <c r="D14" s="32" t="s">
        <v>79</v>
      </c>
      <c r="E14" s="33" t="s">
        <v>49</v>
      </c>
      <c r="F14" s="34" t="str">
        <f>IF(F15="N.P.","N.P.",IF(AND(F15="SI",F16="SI"),"SI","NO"))</f>
        <v>NO</v>
      </c>
      <c r="G14" s="34" t="str">
        <f aca="true" t="shared" si="2" ref="G14:Y14">IF(G15="N.P.","N.P.",IF(AND(G15="SI",G16="SI"),"SI","NO"))</f>
        <v>NO</v>
      </c>
      <c r="H14" s="34" t="str">
        <f t="shared" si="2"/>
        <v>NO</v>
      </c>
      <c r="I14" s="34" t="str">
        <f t="shared" si="2"/>
        <v>NO</v>
      </c>
      <c r="J14" s="34" t="str">
        <f t="shared" si="2"/>
        <v>NO</v>
      </c>
      <c r="K14" s="34" t="str">
        <f t="shared" si="2"/>
        <v>NO</v>
      </c>
      <c r="L14" s="34" t="str">
        <f t="shared" si="2"/>
        <v>NO</v>
      </c>
      <c r="M14" s="34" t="str">
        <f t="shared" si="2"/>
        <v>NO</v>
      </c>
      <c r="N14" s="34" t="str">
        <f t="shared" si="2"/>
        <v>NO</v>
      </c>
      <c r="O14" s="34" t="str">
        <f t="shared" si="2"/>
        <v>NO</v>
      </c>
      <c r="P14" s="34" t="str">
        <f t="shared" si="2"/>
        <v>NO</v>
      </c>
      <c r="Q14" s="34" t="str">
        <f t="shared" si="2"/>
        <v>NO</v>
      </c>
      <c r="R14" s="34" t="str">
        <f t="shared" si="2"/>
        <v>NO</v>
      </c>
      <c r="S14" s="34" t="str">
        <f t="shared" si="2"/>
        <v>NO</v>
      </c>
      <c r="T14" s="34" t="str">
        <f t="shared" si="2"/>
        <v>NO</v>
      </c>
      <c r="U14" s="34" t="str">
        <f t="shared" si="2"/>
        <v>NO</v>
      </c>
      <c r="V14" s="34" t="str">
        <f t="shared" si="2"/>
        <v>NO</v>
      </c>
      <c r="W14" s="34" t="str">
        <f t="shared" si="2"/>
        <v>NO</v>
      </c>
      <c r="X14" s="34" t="str">
        <f t="shared" si="2"/>
        <v>NO</v>
      </c>
      <c r="Y14" s="34" t="str">
        <f t="shared" si="2"/>
        <v>NO</v>
      </c>
    </row>
    <row r="15" spans="1:25" s="7" customFormat="1" ht="61.5" customHeight="1">
      <c r="A15" s="75"/>
      <c r="B15" s="76"/>
      <c r="C15" s="76"/>
      <c r="D15" s="12" t="s">
        <v>60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7" customFormat="1" ht="35.25" customHeight="1">
      <c r="A16" s="75"/>
      <c r="B16" s="76"/>
      <c r="C16" s="76"/>
      <c r="D16" s="12" t="s">
        <v>18</v>
      </c>
      <c r="E16" s="12" t="s">
        <v>66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7" customFormat="1" ht="52.5" customHeight="1">
      <c r="A17" s="75"/>
      <c r="B17" s="76"/>
      <c r="C17" s="76"/>
      <c r="D17" s="32" t="s">
        <v>77</v>
      </c>
      <c r="E17" s="33" t="s">
        <v>65</v>
      </c>
      <c r="F17" s="34" t="str">
        <f>IF(OR(F18="SI",F19="SI"),"SI","NO")</f>
        <v>NO</v>
      </c>
      <c r="G17" s="34" t="str">
        <f aca="true" t="shared" si="3" ref="G17:Y17">IF(OR(G18="SI",G19="SI"),"SI","NO")</f>
        <v>NO</v>
      </c>
      <c r="H17" s="34" t="str">
        <f t="shared" si="3"/>
        <v>NO</v>
      </c>
      <c r="I17" s="34" t="str">
        <f t="shared" si="3"/>
        <v>NO</v>
      </c>
      <c r="J17" s="34" t="str">
        <f t="shared" si="3"/>
        <v>NO</v>
      </c>
      <c r="K17" s="34" t="str">
        <f t="shared" si="3"/>
        <v>NO</v>
      </c>
      <c r="L17" s="34" t="str">
        <f t="shared" si="3"/>
        <v>NO</v>
      </c>
      <c r="M17" s="34" t="str">
        <f t="shared" si="3"/>
        <v>NO</v>
      </c>
      <c r="N17" s="34" t="str">
        <f t="shared" si="3"/>
        <v>NO</v>
      </c>
      <c r="O17" s="34" t="str">
        <f t="shared" si="3"/>
        <v>NO</v>
      </c>
      <c r="P17" s="34" t="str">
        <f t="shared" si="3"/>
        <v>NO</v>
      </c>
      <c r="Q17" s="34" t="str">
        <f t="shared" si="3"/>
        <v>NO</v>
      </c>
      <c r="R17" s="34" t="str">
        <f t="shared" si="3"/>
        <v>NO</v>
      </c>
      <c r="S17" s="34" t="str">
        <f t="shared" si="3"/>
        <v>NO</v>
      </c>
      <c r="T17" s="34" t="str">
        <f t="shared" si="3"/>
        <v>NO</v>
      </c>
      <c r="U17" s="34" t="str">
        <f t="shared" si="3"/>
        <v>NO</v>
      </c>
      <c r="V17" s="34" t="str">
        <f t="shared" si="3"/>
        <v>NO</v>
      </c>
      <c r="W17" s="34" t="str">
        <f t="shared" si="3"/>
        <v>NO</v>
      </c>
      <c r="X17" s="34" t="str">
        <f t="shared" si="3"/>
        <v>NO</v>
      </c>
      <c r="Y17" s="34" t="str">
        <f t="shared" si="3"/>
        <v>NO</v>
      </c>
    </row>
    <row r="18" spans="1:25" s="7" customFormat="1" ht="33.75" customHeight="1">
      <c r="A18" s="75"/>
      <c r="B18" s="76"/>
      <c r="C18" s="76"/>
      <c r="D18" s="12" t="s">
        <v>61</v>
      </c>
      <c r="E18" s="12" t="s">
        <v>64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7" customFormat="1" ht="33" customHeight="1">
      <c r="A19" s="75"/>
      <c r="B19" s="76"/>
      <c r="C19" s="76"/>
      <c r="D19" s="12" t="s">
        <v>81</v>
      </c>
      <c r="E19" s="12" t="s">
        <v>63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7" customFormat="1" ht="53.25" customHeight="1">
      <c r="A20" s="75"/>
      <c r="B20" s="76"/>
      <c r="C20" s="76"/>
      <c r="D20" s="32" t="s">
        <v>78</v>
      </c>
      <c r="E20" s="35"/>
      <c r="F20" s="34" t="str">
        <f>IF(OR(ISBLANK(F21),ISBLANK(F22)),"NO",IF(AND(F21&lt;&gt;"NO",F22&lt;&gt;"NO"),"SI","NO"))</f>
        <v>NO</v>
      </c>
      <c r="G20" s="34" t="str">
        <f aca="true" t="shared" si="4" ref="G20:Y20">IF(OR(ISBLANK(G21),ISBLANK(G22)),"NO",IF(AND(G21&lt;&gt;"NO",G22&lt;&gt;"NO"),"SI","NO"))</f>
        <v>NO</v>
      </c>
      <c r="H20" s="34" t="str">
        <f t="shared" si="4"/>
        <v>NO</v>
      </c>
      <c r="I20" s="34" t="str">
        <f t="shared" si="4"/>
        <v>NO</v>
      </c>
      <c r="J20" s="34" t="str">
        <f t="shared" si="4"/>
        <v>NO</v>
      </c>
      <c r="K20" s="34" t="str">
        <f t="shared" si="4"/>
        <v>NO</v>
      </c>
      <c r="L20" s="34" t="str">
        <f t="shared" si="4"/>
        <v>NO</v>
      </c>
      <c r="M20" s="34" t="str">
        <f t="shared" si="4"/>
        <v>NO</v>
      </c>
      <c r="N20" s="34" t="str">
        <f t="shared" si="4"/>
        <v>NO</v>
      </c>
      <c r="O20" s="34" t="str">
        <f t="shared" si="4"/>
        <v>NO</v>
      </c>
      <c r="P20" s="34" t="str">
        <f t="shared" si="4"/>
        <v>NO</v>
      </c>
      <c r="Q20" s="34" t="str">
        <f t="shared" si="4"/>
        <v>NO</v>
      </c>
      <c r="R20" s="34" t="str">
        <f t="shared" si="4"/>
        <v>NO</v>
      </c>
      <c r="S20" s="34" t="str">
        <f t="shared" si="4"/>
        <v>NO</v>
      </c>
      <c r="T20" s="34" t="str">
        <f t="shared" si="4"/>
        <v>NO</v>
      </c>
      <c r="U20" s="34" t="str">
        <f t="shared" si="4"/>
        <v>NO</v>
      </c>
      <c r="V20" s="34" t="str">
        <f t="shared" si="4"/>
        <v>NO</v>
      </c>
      <c r="W20" s="34" t="str">
        <f t="shared" si="4"/>
        <v>NO</v>
      </c>
      <c r="X20" s="34" t="str">
        <f t="shared" si="4"/>
        <v>NO</v>
      </c>
      <c r="Y20" s="34" t="str">
        <f t="shared" si="4"/>
        <v>NO</v>
      </c>
    </row>
    <row r="21" spans="1:25" s="7" customFormat="1" ht="32.25" customHeight="1">
      <c r="A21" s="75"/>
      <c r="B21" s="76"/>
      <c r="C21" s="76"/>
      <c r="D21" s="12" t="s">
        <v>19</v>
      </c>
      <c r="E21" s="12" t="s">
        <v>62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7" customFormat="1" ht="33" customHeight="1">
      <c r="A22" s="75"/>
      <c r="B22" s="76"/>
      <c r="C22" s="76"/>
      <c r="D22" s="12" t="s">
        <v>0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0" customFormat="1" ht="33.75" customHeight="1">
      <c r="A23" s="72">
        <v>3</v>
      </c>
      <c r="B23" s="72" t="s">
        <v>11</v>
      </c>
      <c r="C23" s="36" t="s">
        <v>16</v>
      </c>
      <c r="D23" s="29" t="s">
        <v>50</v>
      </c>
      <c r="E23" s="37" t="s">
        <v>67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s="10" customFormat="1" ht="33" customHeight="1">
      <c r="A24" s="93"/>
      <c r="B24" s="93"/>
      <c r="C24" s="31" t="s">
        <v>17</v>
      </c>
      <c r="D24" s="29" t="s">
        <v>51</v>
      </c>
      <c r="E24" s="37" t="s">
        <v>68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s="10" customFormat="1" ht="38.25" customHeight="1" thickBot="1">
      <c r="A25" s="23">
        <v>4</v>
      </c>
      <c r="B25" s="23" t="s">
        <v>11</v>
      </c>
      <c r="C25" s="23">
        <v>4</v>
      </c>
      <c r="D25" s="39" t="s">
        <v>52</v>
      </c>
      <c r="E25" s="40" t="s">
        <v>69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s="5" customFormat="1" ht="31.5" customHeight="1" thickTop="1">
      <c r="A26" s="86">
        <v>1</v>
      </c>
      <c r="B26" s="86" t="s">
        <v>46</v>
      </c>
      <c r="C26" s="44" t="s">
        <v>20</v>
      </c>
      <c r="D26" s="45" t="s">
        <v>21</v>
      </c>
      <c r="E26" s="46" t="s">
        <v>76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5" customFormat="1" ht="42.75" customHeight="1">
      <c r="A27" s="86"/>
      <c r="B27" s="86"/>
      <c r="C27" s="36" t="s">
        <v>22</v>
      </c>
      <c r="D27" s="48" t="s">
        <v>23</v>
      </c>
      <c r="E27" s="49" t="s">
        <v>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s="5" customFormat="1" ht="34.5" customHeight="1">
      <c r="A28" s="68">
        <v>2</v>
      </c>
      <c r="B28" s="50" t="s">
        <v>47</v>
      </c>
      <c r="C28" s="15">
        <v>2</v>
      </c>
      <c r="D28" s="51" t="s">
        <v>53</v>
      </c>
      <c r="E28" s="52" t="s">
        <v>24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s="5" customFormat="1" ht="50.25" customHeight="1">
      <c r="A29" s="94">
        <v>3</v>
      </c>
      <c r="B29" s="84" t="s">
        <v>54</v>
      </c>
      <c r="C29" s="56" t="s">
        <v>16</v>
      </c>
      <c r="D29" s="29" t="s">
        <v>70</v>
      </c>
      <c r="E29" s="5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s="5" customFormat="1" ht="39.75" customHeight="1">
      <c r="A30" s="95"/>
      <c r="B30" s="86"/>
      <c r="C30" s="58" t="s">
        <v>17</v>
      </c>
      <c r="D30" s="29" t="s">
        <v>27</v>
      </c>
      <c r="E30" s="57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s="5" customFormat="1" ht="69.75" customHeight="1">
      <c r="A31" s="85"/>
      <c r="B31" s="86"/>
      <c r="C31" s="60" t="s">
        <v>32</v>
      </c>
      <c r="D31" s="29" t="s">
        <v>71</v>
      </c>
      <c r="E31" s="49" t="s">
        <v>4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s="5" customFormat="1" ht="39" customHeight="1">
      <c r="A32" s="80">
        <v>4</v>
      </c>
      <c r="B32" s="82" t="s">
        <v>55</v>
      </c>
      <c r="C32" s="14" t="s">
        <v>25</v>
      </c>
      <c r="D32" s="42" t="s">
        <v>2</v>
      </c>
      <c r="E32" s="43" t="s">
        <v>5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5" customFormat="1" ht="51" customHeight="1">
      <c r="A33" s="81"/>
      <c r="B33" s="83"/>
      <c r="C33" s="69" t="s">
        <v>26</v>
      </c>
      <c r="D33" s="51" t="s">
        <v>1</v>
      </c>
      <c r="E33" s="55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s="5" customFormat="1" ht="35.25" customHeight="1">
      <c r="A34" s="84">
        <v>5</v>
      </c>
      <c r="B34" s="84" t="s">
        <v>44</v>
      </c>
      <c r="C34" s="36" t="s">
        <v>28</v>
      </c>
      <c r="D34" s="62" t="s">
        <v>29</v>
      </c>
      <c r="E34" s="57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s="5" customFormat="1" ht="62.25" customHeight="1">
      <c r="A35" s="85"/>
      <c r="B35" s="86"/>
      <c r="C35" s="36" t="s">
        <v>45</v>
      </c>
      <c r="D35" s="62" t="s">
        <v>30</v>
      </c>
      <c r="E35" s="5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s="5" customFormat="1" ht="44.25" customHeight="1">
      <c r="A36" s="15">
        <v>6</v>
      </c>
      <c r="B36" s="15" t="s">
        <v>56</v>
      </c>
      <c r="C36" s="15">
        <v>6</v>
      </c>
      <c r="D36" s="54" t="s">
        <v>31</v>
      </c>
      <c r="E36" s="55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8" spans="4:25" ht="15.75">
      <c r="D38" s="16" t="s">
        <v>42</v>
      </c>
      <c r="F38" s="17" t="str">
        <f>IF(ISBLANK(F5),"-",F5)</f>
        <v>-</v>
      </c>
      <c r="G38" s="17" t="str">
        <f aca="true" t="shared" si="5" ref="G38:Y38">IF(ISBLANK(G5),"-",G5)</f>
        <v>-</v>
      </c>
      <c r="H38" s="17" t="str">
        <f t="shared" si="5"/>
        <v>-</v>
      </c>
      <c r="I38" s="17" t="str">
        <f t="shared" si="5"/>
        <v>-</v>
      </c>
      <c r="J38" s="17" t="str">
        <f t="shared" si="5"/>
        <v>-</v>
      </c>
      <c r="K38" s="17" t="str">
        <f t="shared" si="5"/>
        <v>-</v>
      </c>
      <c r="L38" s="17" t="str">
        <f t="shared" si="5"/>
        <v>-</v>
      </c>
      <c r="M38" s="17" t="str">
        <f t="shared" si="5"/>
        <v>-</v>
      </c>
      <c r="N38" s="17" t="str">
        <f t="shared" si="5"/>
        <v>-</v>
      </c>
      <c r="O38" s="17" t="str">
        <f t="shared" si="5"/>
        <v>-</v>
      </c>
      <c r="P38" s="17" t="str">
        <f t="shared" si="5"/>
        <v>-</v>
      </c>
      <c r="Q38" s="17" t="str">
        <f t="shared" si="5"/>
        <v>-</v>
      </c>
      <c r="R38" s="17" t="str">
        <f t="shared" si="5"/>
        <v>-</v>
      </c>
      <c r="S38" s="17" t="str">
        <f t="shared" si="5"/>
        <v>-</v>
      </c>
      <c r="T38" s="17" t="str">
        <f t="shared" si="5"/>
        <v>-</v>
      </c>
      <c r="U38" s="17" t="str">
        <f t="shared" si="5"/>
        <v>-</v>
      </c>
      <c r="V38" s="17" t="str">
        <f t="shared" si="5"/>
        <v>-</v>
      </c>
      <c r="W38" s="17" t="str">
        <f t="shared" si="5"/>
        <v>-</v>
      </c>
      <c r="X38" s="17" t="str">
        <f t="shared" si="5"/>
        <v>-</v>
      </c>
      <c r="Y38" s="17" t="str">
        <f t="shared" si="5"/>
        <v>-</v>
      </c>
    </row>
    <row r="39" spans="2:25" ht="15.75">
      <c r="B39" s="18"/>
      <c r="D39" s="16" t="s">
        <v>39</v>
      </c>
      <c r="E39" s="19"/>
      <c r="F39" s="17">
        <f>IF(ISBLANK(F5),"",SUM(IF(F7="SI",1,0),IF(F14="SI",1,0),IF(F17="SI",1,0),IF(F20="SI",1,0),IF(F23="SI",1,0),IF(F24="SI",1,0),IF(F25="SI",1,0),IF(F26="SI",1,0),IF(F27="SI",1,0),IF(F28="SI",1,0),IF(F29="SI",1,0),IF(F30="SI",1,0),IF(F31="SI",1,0),IF(F32="SI",1,0),IF(F33="SI",1,0),IF(F34="SI",1,0),IF(F35="SI",1,0),IF(F36="SI",1,0)))</f>
      </c>
      <c r="G39" s="17">
        <f aca="true" t="shared" si="6" ref="G39:Y39">IF(ISBLANK(G5),"",SUM(IF(G7="SI",1,0),IF(G14="SI",1,0),IF(G17="SI",1,0),IF(G20="SI",1,0),IF(G23="SI",1,0),IF(G24="SI",1,0),IF(G25="SI",1,0),IF(G26="SI",1,0),IF(G27="SI",1,0),IF(G28="SI",1,0),IF(G29="SI",1,0),IF(G30="SI",1,0),IF(G31="SI",1,0),IF(G32="SI",1,0),IF(G33="SI",1,0),IF(G34="SI",1,0),IF(G35="SI",1,0),IF(G36="SI",1,0)))</f>
      </c>
      <c r="H39" s="17">
        <f t="shared" si="6"/>
      </c>
      <c r="I39" s="17">
        <f t="shared" si="6"/>
      </c>
      <c r="J39" s="17">
        <f t="shared" si="6"/>
      </c>
      <c r="K39" s="17">
        <f t="shared" si="6"/>
      </c>
      <c r="L39" s="17">
        <f t="shared" si="6"/>
      </c>
      <c r="M39" s="17">
        <f t="shared" si="6"/>
      </c>
      <c r="N39" s="17">
        <f t="shared" si="6"/>
      </c>
      <c r="O39" s="17">
        <f t="shared" si="6"/>
      </c>
      <c r="P39" s="17">
        <f t="shared" si="6"/>
      </c>
      <c r="Q39" s="17">
        <f t="shared" si="6"/>
      </c>
      <c r="R39" s="17">
        <f t="shared" si="6"/>
      </c>
      <c r="S39" s="17">
        <f t="shared" si="6"/>
      </c>
      <c r="T39" s="17">
        <f t="shared" si="6"/>
      </c>
      <c r="U39" s="17">
        <f t="shared" si="6"/>
      </c>
      <c r="V39" s="17">
        <f t="shared" si="6"/>
      </c>
      <c r="W39" s="17">
        <f t="shared" si="6"/>
      </c>
      <c r="X39" s="17">
        <f t="shared" si="6"/>
      </c>
      <c r="Y39" s="17">
        <f t="shared" si="6"/>
      </c>
    </row>
    <row r="40" spans="2:25" ht="15.75">
      <c r="B40" s="18"/>
      <c r="D40" s="16" t="s">
        <v>36</v>
      </c>
      <c r="E40" s="19"/>
      <c r="F40" s="17">
        <f>IF(ISBLANK(F5),"",SUM(IF(F7="NO",1,0),IF(F14="NO",1,0),IF(F17="NO",1,0),IF(F20="NO",1,0),IF(F23="NO",1,0),IF(F24="NO",1,0),IF(F25="NO",1,0),IF(F26="NO",1,0),IF(F27="NO",1,0),IF(F28="NO",1,0),IF(F29="NO",1,0),IF(F30="NO",1,0),IF(F31="NO",1,0),IF(F32="NO",1,0),IF(F33="NO",1,0),IF(F34="NO",1,0),IF(F35="NO",1,0),IF(F36="NO",1,0)))</f>
      </c>
      <c r="G40" s="17">
        <f aca="true" t="shared" si="7" ref="G40:Y40">IF(ISBLANK(G5),"",SUM(IF(G7="NO",1,0),IF(G14="NO",1,0),IF(G17="NO",1,0),IF(G20="NO",1,0),IF(G23="NO",1,0),IF(G24="NO",1,0),IF(G25="NO",1,0),IF(G26="NO",1,0),IF(G27="NO",1,0),IF(G28="NO",1,0),IF(G29="NO",1,0),IF(G30="NO",1,0),IF(G31="NO",1,0),IF(G32="NO",1,0),IF(G33="NO",1,0),IF(G34="NO",1,0),IF(G35="NO",1,0),IF(G36="NO",1,0)))</f>
      </c>
      <c r="H40" s="17">
        <f t="shared" si="7"/>
      </c>
      <c r="I40" s="17">
        <f t="shared" si="7"/>
      </c>
      <c r="J40" s="17">
        <f t="shared" si="7"/>
      </c>
      <c r="K40" s="17">
        <f t="shared" si="7"/>
      </c>
      <c r="L40" s="17">
        <f t="shared" si="7"/>
      </c>
      <c r="M40" s="17">
        <f t="shared" si="7"/>
      </c>
      <c r="N40" s="17">
        <f t="shared" si="7"/>
      </c>
      <c r="O40" s="17">
        <f t="shared" si="7"/>
      </c>
      <c r="P40" s="17">
        <f t="shared" si="7"/>
      </c>
      <c r="Q40" s="17">
        <f t="shared" si="7"/>
      </c>
      <c r="R40" s="17">
        <f t="shared" si="7"/>
      </c>
      <c r="S40" s="17">
        <f t="shared" si="7"/>
      </c>
      <c r="T40" s="17">
        <f t="shared" si="7"/>
      </c>
      <c r="U40" s="17">
        <f t="shared" si="7"/>
      </c>
      <c r="V40" s="17">
        <f t="shared" si="7"/>
      </c>
      <c r="W40" s="17">
        <f t="shared" si="7"/>
      </c>
      <c r="X40" s="17">
        <f t="shared" si="7"/>
      </c>
      <c r="Y40" s="17">
        <f t="shared" si="7"/>
      </c>
    </row>
    <row r="41" spans="2:25" ht="15.75">
      <c r="B41" s="18"/>
      <c r="D41" s="16" t="s">
        <v>37</v>
      </c>
      <c r="E41" s="19"/>
      <c r="F41" s="17">
        <f>IF(ISBLANK(F5),"",SUM(IF(F7="N.P.",1,0),IF(F14="N.P.",1,0),IF(F17="N.P.",1,0),IF(F20="N.P.",1,0),IF(F23="N.P.",1,0),IF(F24="N.P.",1,0),IF(F25="N.P.",1,0),IF(F26="N.P.",1,0),IF(F27="N.P.",1,0),IF(F28="N.P.",1,0),IF(F29="N.P.",1,0),IF(F30="N.P.",1,0),IF(F31="N.P.",1,0),IF(F32="N.P.",1,0),IF(F33="N.P.",1,0),IF(F34="N.P.",1,0),IF(F35="N.P.",1,0),IF(F36="N.P.",1,0)))</f>
      </c>
      <c r="G41" s="17">
        <f aca="true" t="shared" si="8" ref="G41:Y41">IF(ISBLANK(G5),"",SUM(IF(G7="N.P.",1,0),IF(G14="N.P.",1,0),IF(G17="N.P.",1,0),IF(G20="N.P.",1,0),IF(G23="N.P.",1,0),IF(G24="N.P.",1,0),IF(G25="N.P.",1,0),IF(G26="N.P.",1,0),IF(G27="N.P.",1,0),IF(G28="N.P.",1,0),IF(G29="N.P.",1,0),IF(G30="N.P.",1,0),IF(G31="N.P.",1,0),IF(G32="N.P.",1,0),IF(G33="N.P.",1,0),IF(G34="N.P.",1,0),IF(G35="N.P.",1,0),IF(G36="N.P.",1,0)))</f>
      </c>
      <c r="H41" s="17">
        <f t="shared" si="8"/>
      </c>
      <c r="I41" s="17">
        <f t="shared" si="8"/>
      </c>
      <c r="J41" s="17">
        <f t="shared" si="8"/>
      </c>
      <c r="K41" s="17">
        <f t="shared" si="8"/>
      </c>
      <c r="L41" s="17">
        <f t="shared" si="8"/>
      </c>
      <c r="M41" s="17">
        <f t="shared" si="8"/>
      </c>
      <c r="N41" s="17">
        <f t="shared" si="8"/>
      </c>
      <c r="O41" s="17">
        <f t="shared" si="8"/>
      </c>
      <c r="P41" s="17">
        <f t="shared" si="8"/>
      </c>
      <c r="Q41" s="17">
        <f t="shared" si="8"/>
      </c>
      <c r="R41" s="17">
        <f t="shared" si="8"/>
      </c>
      <c r="S41" s="17">
        <f t="shared" si="8"/>
      </c>
      <c r="T41" s="17">
        <f t="shared" si="8"/>
      </c>
      <c r="U41" s="17">
        <f t="shared" si="8"/>
      </c>
      <c r="V41" s="17">
        <f t="shared" si="8"/>
      </c>
      <c r="W41" s="17">
        <f t="shared" si="8"/>
      </c>
      <c r="X41" s="17">
        <f t="shared" si="8"/>
      </c>
      <c r="Y41" s="17">
        <f t="shared" si="8"/>
      </c>
    </row>
    <row r="42" spans="2:4" ht="15.75">
      <c r="B42" s="18"/>
      <c r="D42" s="20"/>
    </row>
    <row r="43" spans="2:4" ht="15.75">
      <c r="B43" s="77" t="s">
        <v>41</v>
      </c>
      <c r="C43" s="65">
        <f>COUNTA(5:5)-1</f>
        <v>0</v>
      </c>
      <c r="D43" s="24" t="s">
        <v>43</v>
      </c>
    </row>
    <row r="44" spans="2:4" ht="15" customHeight="1">
      <c r="B44" s="78"/>
      <c r="C44" s="65">
        <f>SUM(39:39)</f>
        <v>0</v>
      </c>
      <c r="D44" s="24" t="s">
        <v>39</v>
      </c>
    </row>
    <row r="45" spans="2:4" ht="15.75">
      <c r="B45" s="78"/>
      <c r="C45" s="65">
        <f>SUM(40:40)</f>
        <v>0</v>
      </c>
      <c r="D45" s="24" t="s">
        <v>36</v>
      </c>
    </row>
    <row r="46" spans="2:4" ht="15.75">
      <c r="B46" s="78"/>
      <c r="C46" s="65">
        <f>SUM(41:41)</f>
        <v>0</v>
      </c>
      <c r="D46" s="24" t="s">
        <v>37</v>
      </c>
    </row>
    <row r="47" spans="2:4" ht="18" customHeight="1">
      <c r="B47" s="79"/>
      <c r="C47" s="66" t="e">
        <f>C44/(C44+C45)</f>
        <v>#DIV/0!</v>
      </c>
      <c r="D47" s="67" t="s">
        <v>38</v>
      </c>
    </row>
  </sheetData>
  <sheetProtection sheet="1" formatColumns="0" formatRows="0" selectLockedCells="1"/>
  <mergeCells count="23">
    <mergeCell ref="B29:B31"/>
    <mergeCell ref="A23:A24"/>
    <mergeCell ref="B23:B24"/>
    <mergeCell ref="A26:A27"/>
    <mergeCell ref="B26:B27"/>
    <mergeCell ref="A29:A31"/>
    <mergeCell ref="B43:B47"/>
    <mergeCell ref="A32:A33"/>
    <mergeCell ref="B32:B33"/>
    <mergeCell ref="A34:A35"/>
    <mergeCell ref="B34:B35"/>
    <mergeCell ref="A1:D1"/>
    <mergeCell ref="B2:D2"/>
    <mergeCell ref="B3:D3"/>
    <mergeCell ref="B4:D4"/>
    <mergeCell ref="B5:D5"/>
    <mergeCell ref="E8:E12"/>
    <mergeCell ref="A7:A13"/>
    <mergeCell ref="B7:B13"/>
    <mergeCell ref="C7:C13"/>
    <mergeCell ref="A14:A22"/>
    <mergeCell ref="B14:B22"/>
    <mergeCell ref="C14:C22"/>
  </mergeCells>
  <dataValidations count="23">
    <dataValidation allowBlank="1" showInputMessage="1" showErrorMessage="1" prompt="Il sottoindicatore è raggiunto in assenza di NO" sqref="F20:Y20"/>
    <dataValidation type="list" showInputMessage="1" showErrorMessage="1" sqref="F21:Y21">
      <formula1>"SI, NO"</formula1>
    </dataValidation>
    <dataValidation type="list" showInputMessage="1" showErrorMessage="1" prompt="Si applica in presenza della pianificazione definitiva" sqref="F19:Y19">
      <formula1>"SI, NO, N.P."</formula1>
    </dataValidation>
    <dataValidation type="list" showInputMessage="1" showErrorMessage="1" prompt="Si applica in presenza della pianificazione provvisoria.&#10;Per tempi brevi si intende un lasso di tempo necessario a soddisfare i bisogni &quot;urgenti&quot; e comunque a garantire la continuità assistenziale" sqref="F18:Y18">
      <formula1>"SI, NO, N.P."</formula1>
    </dataValidation>
    <dataValidation type="list" showInputMessage="1" showErrorMessage="1" prompt="I sottoindicatori successivi si possono applicare solo se è già presente un progetto definitivo" sqref="F15:Y15">
      <formula1>"SI, NO, N.P."</formula1>
    </dataValidation>
    <dataValidation allowBlank="1" showInputMessage="1" showErrorMessage="1" prompt="L'indicatore è raggiunto se è presente almeno un SI e in assenza di NO nelle aree sotto riportate" sqref="F7:Y7"/>
    <dataValidation allowBlank="1" showInputMessage="1" showErrorMessage="1" prompt="Il sottoindicatore è raggiunto se è presente almeno un SI e in assenza di NO nelle aree sotto riportate" sqref="F8:Y8"/>
    <dataValidation type="list" showInputMessage="1" showErrorMessage="1" sqref="F31:Y31 F28:Y28 F33:Y33 F9:Y12 F22:Y22">
      <formula1>"SI, NO, N.P."</formula1>
    </dataValidation>
    <dataValidation allowBlank="1" showInputMessage="1" showErrorMessage="1" prompt="Le prestazioni routinarie quotidiane di assistenza tutelare e le attività di gruppo devono essere indicate unicamente quando non effettuate, se l'esecuzione è risultata difforme da quanto pianificato o si siano rilevati particolari comportasmenti/reazioni" sqref="D21"/>
    <dataValidation allowBlank="1" showInputMessage="1" showErrorMessage="1" promptTitle="Sez. anamestica/di rilevazione" prompt="rappresenta il presupposto per l'individuazione del bisogno. Nella presa in carico ci debbano essere le sezioni di tutte le aree previste per l'UdO.&#10;In fase di rivalutazione, è sufficiente un raccordo anamnestico" sqref="D8:D12"/>
    <dataValidation allowBlank="1" showInputMessage="1" showErrorMessage="1" prompt="Il gestore può garantire le valutazioni richieste sia acquisendo documentazione da operatori esterni (MMG, specialisti, ect…), sia con valutazioni del personale infermieristico dell'unità d'offerta." sqref="D26"/>
    <dataValidation allowBlank="1" showInputMessage="1" showErrorMessage="1" prompt="L'indicatore è pertinente solo se sono state rilevate criticità in una o più delle funzioni oggetto di valutazione." sqref="D27"/>
    <dataValidation allowBlank="1" showInputMessage="1" showErrorMessage="1" prompt="Per i CDD il gestore può garantire le valutazioni richieste sia acquisendo documentazione da operatori esterni (MMG, specialisti, ect…), sia con valutazioni del personale infermieristico della propria unità d'offerta" sqref="D7"/>
    <dataValidation allowBlank="1" showErrorMessage="1" sqref="D16 D18:D19"/>
    <dataValidation type="list" showInputMessage="1" showErrorMessage="1" prompt="Applicabile solo al progetto definitivo" sqref="F16:Y16">
      <formula1>"SI, NO, N.P."</formula1>
    </dataValidation>
    <dataValidation type="list" allowBlank="1" showInputMessage="1" showErrorMessage="1" sqref="F32:Y32 F29:Y30 F26:Y26 F34:Y36">
      <formula1>"SI, NO"</formula1>
    </dataValidation>
    <dataValidation allowBlank="1" showInputMessage="1" showErrorMessage="1" prompt="L'indicatore si applica agli utenti che presentano compromissioni dell'autonomia in una o piu delle aree valutate." sqref="D31"/>
    <dataValidation type="list" allowBlank="1" showInputMessage="1" showErrorMessage="1" sqref="F26:Y26 F29:Y29 F23:Y24 F13:Y13">
      <formula1>"SI, NO, N.P."</formula1>
    </dataValidation>
    <dataValidation showInputMessage="1" showErrorMessage="1" prompt="Il sottoindicatore può essere NP in caso di verifica effettuata prima dei 30 gg dalla presa in carico" sqref="F14:Y14"/>
    <dataValidation type="list" allowBlank="1" showInputMessage="1" showErrorMessage="1" prompt="L'indicatore non è applicabile (valorizzare NP) in caso di assenza di rischio" sqref="F27:Y27">
      <formula1>"SI, NO, N.P."</formula1>
    </dataValidation>
    <dataValidation type="list" allowBlank="1" showInputMessage="1" showErrorMessage="1" prompt="L'indicatore non è applicabile (valorizzare NP) in caso di funzioni primarie non compromesse" sqref="F27:Y27">
      <formula1>"SI, NO, N.P."</formula1>
    </dataValidation>
    <dataValidation type="list" allowBlank="1" showInputMessage="1" showErrorMessage="1" prompt="L'indicatore è valorizzato &quot;Non Pertinente&quot; in caso di indisponibilità del Flusso" sqref="F25:Y25">
      <formula1>"SI, NO, N.P."</formula1>
    </dataValidation>
    <dataValidation type="list" showInputMessage="1" showErrorMessage="1" prompt="Il sottoindicatore è raggiunto in presenza della pianificazione provvisoria o della pianificazione definitiva" sqref="F17:Y17">
      <formula1>"SI, NO, N.P."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Lopez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NuMP</dc:creator>
  <cp:keywords/>
  <dc:description/>
  <cp:lastModifiedBy>alberto.lombardi</cp:lastModifiedBy>
  <cp:lastPrinted>2018-07-09T16:24:15Z</cp:lastPrinted>
  <dcterms:created xsi:type="dcterms:W3CDTF">2012-09-11T13:39:57Z</dcterms:created>
  <dcterms:modified xsi:type="dcterms:W3CDTF">2018-10-03T14:20:47Z</dcterms:modified>
  <cp:category/>
  <cp:version/>
  <cp:contentType/>
  <cp:contentStatus/>
</cp:coreProperties>
</file>